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snesileryte/Downloads/Amsterdam/T3.2_Flows_FW/Additional/"/>
    </mc:Choice>
  </mc:AlternateContent>
  <xr:revisionPtr revIDLastSave="0" documentId="13_ncr:1_{B8A229DB-2583-0E40-A195-63215046A60E}" xr6:coauthVersionLast="36" xr6:coauthVersionMax="36" xr10:uidLastSave="{00000000-0000-0000-0000-000000000000}"/>
  <bookViews>
    <workbookView xWindow="-1700" yWindow="-19620" windowWidth="21220" windowHeight="17040" activeTab="3" xr2:uid="{00000000-000D-0000-FFFF-FFFF00000000}"/>
  </bookViews>
  <sheets>
    <sheet name="CREM_data" sheetId="2" r:id="rId1"/>
    <sheet name="RES" sheetId="3" r:id="rId2"/>
    <sheet name="GFT" sheetId="4" r:id="rId3"/>
    <sheet name="SME" sheetId="6" r:id="rId4"/>
    <sheet name="Urb.levels" sheetId="5" r:id="rId5"/>
  </sheets>
  <calcPr calcId="181029"/>
</workbook>
</file>

<file path=xl/calcChain.xml><?xml version="1.0" encoding="utf-8"?>
<calcChain xmlns="http://schemas.openxmlformats.org/spreadsheetml/2006/main">
  <c r="B3" i="6" l="1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144" i="6"/>
  <c r="B145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68" i="6"/>
  <c r="B169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92" i="6"/>
  <c r="B193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216" i="6"/>
  <c r="B217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240" i="6"/>
  <c r="B241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B258" i="6"/>
  <c r="B259" i="6"/>
  <c r="B260" i="6"/>
  <c r="B261" i="6"/>
  <c r="B262" i="6"/>
  <c r="B263" i="6"/>
  <c r="B264" i="6"/>
  <c r="B265" i="6"/>
  <c r="B266" i="6"/>
  <c r="B267" i="6"/>
  <c r="B268" i="6"/>
  <c r="B269" i="6"/>
  <c r="B270" i="6"/>
  <c r="B271" i="6"/>
  <c r="B272" i="6"/>
  <c r="B273" i="6"/>
  <c r="B274" i="6"/>
  <c r="B275" i="6"/>
  <c r="B276" i="6"/>
  <c r="B277" i="6"/>
  <c r="B278" i="6"/>
  <c r="B279" i="6"/>
  <c r="B280" i="6"/>
  <c r="B281" i="6"/>
  <c r="B282" i="6"/>
  <c r="B283" i="6"/>
  <c r="B284" i="6"/>
  <c r="B285" i="6"/>
  <c r="B286" i="6"/>
  <c r="B287" i="6"/>
  <c r="B288" i="6"/>
  <c r="B289" i="6"/>
  <c r="B290" i="6"/>
  <c r="B291" i="6"/>
  <c r="B292" i="6"/>
  <c r="B293" i="6"/>
  <c r="B294" i="6"/>
  <c r="B295" i="6"/>
  <c r="B296" i="6"/>
  <c r="B297" i="6"/>
  <c r="B298" i="6"/>
  <c r="B299" i="6"/>
  <c r="B300" i="6"/>
  <c r="B301" i="6"/>
  <c r="B302" i="6"/>
  <c r="B303" i="6"/>
  <c r="B304" i="6"/>
  <c r="B305" i="6"/>
  <c r="B306" i="6"/>
  <c r="B307" i="6"/>
  <c r="B308" i="6"/>
  <c r="B309" i="6"/>
  <c r="B310" i="6"/>
  <c r="B311" i="6"/>
  <c r="B312" i="6"/>
  <c r="B313" i="6"/>
  <c r="B314" i="6"/>
  <c r="B315" i="6"/>
  <c r="B316" i="6"/>
  <c r="B317" i="6"/>
  <c r="B318" i="6"/>
  <c r="B319" i="6"/>
  <c r="B320" i="6"/>
  <c r="B321" i="6"/>
  <c r="B322" i="6"/>
  <c r="B323" i="6"/>
  <c r="B324" i="6"/>
  <c r="B325" i="6"/>
  <c r="B326" i="6"/>
  <c r="B2" i="6"/>
  <c r="E137" i="6"/>
  <c r="E116" i="6"/>
  <c r="G116" i="6" s="1"/>
  <c r="J3" i="5"/>
  <c r="J4" i="5"/>
  <c r="J5" i="5"/>
  <c r="J6" i="5"/>
  <c r="K3" i="5"/>
  <c r="K4" i="5"/>
  <c r="K5" i="5"/>
  <c r="K6" i="5"/>
  <c r="H3" i="5"/>
  <c r="H4" i="5"/>
  <c r="H5" i="5"/>
  <c r="H6" i="5"/>
  <c r="J2" i="5"/>
  <c r="K2" i="5"/>
  <c r="H2" i="5"/>
  <c r="I3" i="5"/>
  <c r="I4" i="5"/>
  <c r="I5" i="5"/>
  <c r="I6" i="5"/>
  <c r="I2" i="5"/>
  <c r="E3" i="6"/>
  <c r="G3" i="6" s="1"/>
  <c r="E4" i="6"/>
  <c r="F4" i="6" s="1"/>
  <c r="E5" i="6"/>
  <c r="G5" i="6" s="1"/>
  <c r="E6" i="6"/>
  <c r="E7" i="6"/>
  <c r="F7" i="6" s="1"/>
  <c r="E8" i="6"/>
  <c r="F8" i="6" s="1"/>
  <c r="E9" i="6"/>
  <c r="F9" i="6" s="1"/>
  <c r="E10" i="6"/>
  <c r="G10" i="6" s="1"/>
  <c r="E11" i="6"/>
  <c r="G11" i="6" s="1"/>
  <c r="E12" i="6"/>
  <c r="E13" i="6"/>
  <c r="E14" i="6"/>
  <c r="G14" i="6" s="1"/>
  <c r="E15" i="6"/>
  <c r="F15" i="6" s="1"/>
  <c r="E16" i="6"/>
  <c r="F16" i="6" s="1"/>
  <c r="E17" i="6"/>
  <c r="F17" i="6" s="1"/>
  <c r="E18" i="6"/>
  <c r="F18" i="6" s="1"/>
  <c r="E19" i="6"/>
  <c r="E20" i="6"/>
  <c r="E21" i="6"/>
  <c r="E22" i="6"/>
  <c r="E23" i="6"/>
  <c r="G23" i="6" s="1"/>
  <c r="E24" i="6"/>
  <c r="G24" i="6" s="1"/>
  <c r="E25" i="6"/>
  <c r="F25" i="6" s="1"/>
  <c r="E26" i="6"/>
  <c r="E27" i="6"/>
  <c r="E28" i="6"/>
  <c r="E29" i="6"/>
  <c r="E30" i="6"/>
  <c r="E31" i="6"/>
  <c r="E32" i="6"/>
  <c r="G32" i="6" s="1"/>
  <c r="E33" i="6"/>
  <c r="F33" i="6" s="1"/>
  <c r="E34" i="6"/>
  <c r="E35" i="6"/>
  <c r="E36" i="6"/>
  <c r="E37" i="6"/>
  <c r="E38" i="6"/>
  <c r="E39" i="6"/>
  <c r="E40" i="6"/>
  <c r="G40" i="6" s="1"/>
  <c r="E41" i="6"/>
  <c r="F41" i="6" s="1"/>
  <c r="E42" i="6"/>
  <c r="E43" i="6"/>
  <c r="E44" i="6"/>
  <c r="E45" i="6"/>
  <c r="E46" i="6"/>
  <c r="E47" i="6"/>
  <c r="E48" i="6"/>
  <c r="G48" i="6" s="1"/>
  <c r="E49" i="6"/>
  <c r="G49" i="6" s="1"/>
  <c r="E50" i="6"/>
  <c r="E51" i="6"/>
  <c r="G51" i="6" s="1"/>
  <c r="E52" i="6"/>
  <c r="E53" i="6"/>
  <c r="E54" i="6"/>
  <c r="E55" i="6"/>
  <c r="E56" i="6"/>
  <c r="E57" i="6"/>
  <c r="E58" i="6"/>
  <c r="E59" i="6"/>
  <c r="G59" i="6" s="1"/>
  <c r="E60" i="6"/>
  <c r="E61" i="6"/>
  <c r="E62" i="6"/>
  <c r="E63" i="6"/>
  <c r="E64" i="6"/>
  <c r="E65" i="6"/>
  <c r="E66" i="6"/>
  <c r="E67" i="6"/>
  <c r="E68" i="6"/>
  <c r="G68" i="6" s="1"/>
  <c r="E69" i="6"/>
  <c r="E70" i="6"/>
  <c r="E71" i="6"/>
  <c r="E72" i="6"/>
  <c r="E73" i="6"/>
  <c r="G73" i="6" s="1"/>
  <c r="E74" i="6"/>
  <c r="E75" i="6"/>
  <c r="E76" i="6"/>
  <c r="E77" i="6"/>
  <c r="E78" i="6"/>
  <c r="E79" i="6"/>
  <c r="E80" i="6"/>
  <c r="E81" i="6"/>
  <c r="E82" i="6"/>
  <c r="E83" i="6"/>
  <c r="E84" i="6"/>
  <c r="E85" i="6"/>
  <c r="G85" i="6" s="1"/>
  <c r="E86" i="6"/>
  <c r="E87" i="6"/>
  <c r="E88" i="6"/>
  <c r="G88" i="6" s="1"/>
  <c r="E89" i="6"/>
  <c r="E90" i="6"/>
  <c r="E91" i="6"/>
  <c r="E92" i="6"/>
  <c r="E93" i="6"/>
  <c r="E94" i="6"/>
  <c r="E95" i="6"/>
  <c r="G95" i="6" s="1"/>
  <c r="E96" i="6"/>
  <c r="E97" i="6"/>
  <c r="E98" i="6"/>
  <c r="E99" i="6"/>
  <c r="E100" i="6"/>
  <c r="E101" i="6"/>
  <c r="E102" i="6"/>
  <c r="E103" i="6"/>
  <c r="E104" i="6"/>
  <c r="E105" i="6"/>
  <c r="G105" i="6" s="1"/>
  <c r="E106" i="6"/>
  <c r="E107" i="6"/>
  <c r="E108" i="6"/>
  <c r="E109" i="6"/>
  <c r="E110" i="6"/>
  <c r="E111" i="6"/>
  <c r="E112" i="6"/>
  <c r="E113" i="6"/>
  <c r="E114" i="6"/>
  <c r="E115" i="6"/>
  <c r="E117" i="6"/>
  <c r="E118" i="6"/>
  <c r="E119" i="6"/>
  <c r="E120" i="6"/>
  <c r="E121" i="6"/>
  <c r="G121" i="6" s="1"/>
  <c r="E122" i="6"/>
  <c r="E123" i="6"/>
  <c r="G123" i="6" s="1"/>
  <c r="E124" i="6"/>
  <c r="E125" i="6"/>
  <c r="E126" i="6"/>
  <c r="E127" i="6"/>
  <c r="G127" i="6" s="1"/>
  <c r="E128" i="6"/>
  <c r="E129" i="6"/>
  <c r="E130" i="6"/>
  <c r="E131" i="6"/>
  <c r="G131" i="6" s="1"/>
  <c r="E132" i="6"/>
  <c r="E133" i="6"/>
  <c r="E134" i="6"/>
  <c r="E135" i="6"/>
  <c r="E136" i="6"/>
  <c r="E138" i="6"/>
  <c r="E139" i="6"/>
  <c r="E140" i="6"/>
  <c r="E141" i="6"/>
  <c r="E142" i="6"/>
  <c r="E143" i="6"/>
  <c r="G143" i="6" s="1"/>
  <c r="E144" i="6"/>
  <c r="E145" i="6"/>
  <c r="E146" i="6"/>
  <c r="E147" i="6"/>
  <c r="E148" i="6"/>
  <c r="G148" i="6" s="1"/>
  <c r="E149" i="6"/>
  <c r="E150" i="6"/>
  <c r="E151" i="6"/>
  <c r="E152" i="6"/>
  <c r="E153" i="6"/>
  <c r="E154" i="6"/>
  <c r="E155" i="6"/>
  <c r="E156" i="6"/>
  <c r="E157" i="6"/>
  <c r="E158" i="6"/>
  <c r="F158" i="6" s="1"/>
  <c r="E159" i="6"/>
  <c r="E160" i="6"/>
  <c r="E161" i="6"/>
  <c r="E162" i="6"/>
  <c r="E163" i="6"/>
  <c r="G163" i="6" s="1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G180" i="6" s="1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F193" i="6" s="1"/>
  <c r="E194" i="6"/>
  <c r="E195" i="6"/>
  <c r="E196" i="6"/>
  <c r="E197" i="6"/>
  <c r="E198" i="6"/>
  <c r="G198" i="6" s="1"/>
  <c r="E199" i="6"/>
  <c r="E200" i="6"/>
  <c r="E201" i="6"/>
  <c r="E202" i="6"/>
  <c r="E203" i="6"/>
  <c r="G203" i="6" s="1"/>
  <c r="E204" i="6"/>
  <c r="E205" i="6"/>
  <c r="E206" i="6"/>
  <c r="E207" i="6"/>
  <c r="E208" i="6"/>
  <c r="E209" i="6"/>
  <c r="E210" i="6"/>
  <c r="E211" i="6"/>
  <c r="E212" i="6"/>
  <c r="E213" i="6"/>
  <c r="E214" i="6"/>
  <c r="E215" i="6"/>
  <c r="E216" i="6"/>
  <c r="E217" i="6"/>
  <c r="E218" i="6"/>
  <c r="E219" i="6"/>
  <c r="E220" i="6"/>
  <c r="G220" i="6" s="1"/>
  <c r="E221" i="6"/>
  <c r="E222" i="6"/>
  <c r="F222" i="6" s="1"/>
  <c r="E223" i="6"/>
  <c r="E224" i="6"/>
  <c r="E225" i="6"/>
  <c r="E226" i="6"/>
  <c r="E227" i="6"/>
  <c r="E228" i="6"/>
  <c r="E229" i="6"/>
  <c r="E230" i="6"/>
  <c r="G230" i="6" s="1"/>
  <c r="E231" i="6"/>
  <c r="E232" i="6"/>
  <c r="E233" i="6"/>
  <c r="E234" i="6"/>
  <c r="E235" i="6"/>
  <c r="E236" i="6"/>
  <c r="E237" i="6"/>
  <c r="E238" i="6"/>
  <c r="E239" i="6"/>
  <c r="E240" i="6"/>
  <c r="G240" i="6" s="1"/>
  <c r="E241" i="6"/>
  <c r="E242" i="6"/>
  <c r="E243" i="6"/>
  <c r="E244" i="6"/>
  <c r="E245" i="6"/>
  <c r="E246" i="6"/>
  <c r="E247" i="6"/>
  <c r="E248" i="6"/>
  <c r="E249" i="6"/>
  <c r="F249" i="6" s="1"/>
  <c r="E250" i="6"/>
  <c r="E251" i="6"/>
  <c r="E252" i="6"/>
  <c r="E253" i="6"/>
  <c r="E254" i="6"/>
  <c r="E255" i="6"/>
  <c r="E256" i="6"/>
  <c r="E257" i="6"/>
  <c r="F257" i="6" s="1"/>
  <c r="E258" i="6"/>
  <c r="E259" i="6"/>
  <c r="E260" i="6"/>
  <c r="E261" i="6"/>
  <c r="E262" i="6"/>
  <c r="G262" i="6" s="1"/>
  <c r="E263" i="6"/>
  <c r="E264" i="6"/>
  <c r="E265" i="6"/>
  <c r="E266" i="6"/>
  <c r="E267" i="6"/>
  <c r="E268" i="6"/>
  <c r="E269" i="6"/>
  <c r="E270" i="6"/>
  <c r="E271" i="6"/>
  <c r="E272" i="6"/>
  <c r="E273" i="6"/>
  <c r="G273" i="6" s="1"/>
  <c r="E274" i="6"/>
  <c r="E275" i="6"/>
  <c r="G275" i="6" s="1"/>
  <c r="E276" i="6"/>
  <c r="E277" i="6"/>
  <c r="E278" i="6"/>
  <c r="E279" i="6"/>
  <c r="E280" i="6"/>
  <c r="E281" i="6"/>
  <c r="G281" i="6" s="1"/>
  <c r="E282" i="6"/>
  <c r="F282" i="6" s="1"/>
  <c r="E283" i="6"/>
  <c r="E284" i="6"/>
  <c r="E285" i="6"/>
  <c r="E286" i="6"/>
  <c r="E287" i="6"/>
  <c r="E288" i="6"/>
  <c r="E289" i="6"/>
  <c r="E290" i="6"/>
  <c r="E291" i="6"/>
  <c r="E292" i="6"/>
  <c r="E293" i="6"/>
  <c r="E294" i="6"/>
  <c r="E295" i="6"/>
  <c r="E296" i="6"/>
  <c r="E297" i="6"/>
  <c r="E298" i="6"/>
  <c r="E299" i="6"/>
  <c r="E300" i="6"/>
  <c r="E301" i="6"/>
  <c r="E302" i="6"/>
  <c r="E303" i="6"/>
  <c r="K10" i="6"/>
  <c r="E304" i="6"/>
  <c r="E305" i="6"/>
  <c r="E306" i="6"/>
  <c r="E307" i="6"/>
  <c r="E308" i="6"/>
  <c r="E309" i="6"/>
  <c r="E310" i="6"/>
  <c r="E311" i="6"/>
  <c r="E312" i="6"/>
  <c r="G312" i="6" s="1"/>
  <c r="E313" i="6"/>
  <c r="E314" i="6"/>
  <c r="E315" i="6"/>
  <c r="E316" i="6"/>
  <c r="E317" i="6"/>
  <c r="E318" i="6"/>
  <c r="E319" i="6"/>
  <c r="E320" i="6"/>
  <c r="E321" i="6"/>
  <c r="E322" i="6"/>
  <c r="E323" i="6"/>
  <c r="G323" i="6" s="1"/>
  <c r="E324" i="6"/>
  <c r="E325" i="6"/>
  <c r="E326" i="6"/>
  <c r="E2" i="6"/>
  <c r="N2" i="2"/>
  <c r="N15" i="2" s="1"/>
  <c r="M2" i="2"/>
  <c r="M15" i="2" s="1"/>
  <c r="L2" i="2"/>
  <c r="L15" i="2" s="1"/>
  <c r="K2" i="2"/>
  <c r="K15" i="2" s="1"/>
  <c r="J2" i="2"/>
  <c r="J7" i="2" s="1"/>
  <c r="I106" i="4"/>
  <c r="I111" i="4"/>
  <c r="I110" i="4"/>
  <c r="I24" i="4"/>
  <c r="I9" i="4"/>
  <c r="I109" i="4"/>
  <c r="I25" i="4"/>
  <c r="I107" i="4"/>
  <c r="I26" i="4"/>
  <c r="I10" i="4"/>
  <c r="I48" i="4"/>
  <c r="I8" i="4"/>
  <c r="I28" i="4"/>
  <c r="I36" i="4"/>
  <c r="I37" i="4"/>
  <c r="I63" i="4"/>
  <c r="I64" i="4"/>
  <c r="I103" i="4"/>
  <c r="I49" i="4"/>
  <c r="I50" i="4"/>
  <c r="I78" i="4"/>
  <c r="I2" i="4"/>
  <c r="I3" i="4"/>
  <c r="I11" i="4"/>
  <c r="I65" i="4"/>
  <c r="I88" i="4"/>
  <c r="I12" i="4"/>
  <c r="I51" i="4"/>
  <c r="I29" i="4"/>
  <c r="I38" i="4"/>
  <c r="I52" i="4"/>
  <c r="I53" i="4"/>
  <c r="I54" i="4"/>
  <c r="I13" i="4"/>
  <c r="I14" i="4"/>
  <c r="I89" i="4"/>
  <c r="I79" i="4"/>
  <c r="I55" i="4"/>
  <c r="I39" i="4"/>
  <c r="I66" i="4"/>
  <c r="I67" i="4"/>
  <c r="I68" i="4"/>
  <c r="I80" i="4"/>
  <c r="I69" i="4"/>
  <c r="I100" i="4"/>
  <c r="I15" i="4"/>
  <c r="I90" i="4"/>
  <c r="I4" i="4"/>
  <c r="I104" i="4"/>
  <c r="I40" i="4"/>
  <c r="I70" i="4"/>
  <c r="I41" i="4"/>
  <c r="I42" i="4"/>
  <c r="I71" i="4"/>
  <c r="I43" i="4"/>
  <c r="I81" i="4"/>
  <c r="I30" i="4"/>
  <c r="I44" i="4"/>
  <c r="I82" i="4"/>
  <c r="I83" i="4"/>
  <c r="I56" i="4"/>
  <c r="I57" i="4"/>
  <c r="I91" i="4"/>
  <c r="I45" i="4"/>
  <c r="I72" i="4"/>
  <c r="I73" i="4"/>
  <c r="I96" i="4"/>
  <c r="I31" i="4"/>
  <c r="I32" i="4"/>
  <c r="I16" i="4"/>
  <c r="I74" i="4"/>
  <c r="I58" i="4"/>
  <c r="I33" i="4"/>
  <c r="I17" i="4"/>
  <c r="I18" i="4"/>
  <c r="I84" i="4"/>
  <c r="I59" i="4"/>
  <c r="I34" i="4"/>
  <c r="I92" i="4"/>
  <c r="I75" i="4"/>
  <c r="I93" i="4"/>
  <c r="I19" i="4"/>
  <c r="I5" i="4"/>
  <c r="I20" i="4"/>
  <c r="I21" i="4"/>
  <c r="I46" i="4"/>
  <c r="I76" i="4"/>
  <c r="I101" i="4"/>
  <c r="I97" i="4"/>
  <c r="I22" i="4"/>
  <c r="I6" i="4"/>
  <c r="I98" i="4"/>
  <c r="I99" i="4"/>
  <c r="I47" i="4"/>
  <c r="I94" i="4"/>
  <c r="I60" i="4"/>
  <c r="I85" i="4"/>
  <c r="I61" i="4"/>
  <c r="I95" i="4"/>
  <c r="I77" i="4"/>
  <c r="I86" i="4"/>
  <c r="I62" i="4"/>
  <c r="I7" i="4"/>
  <c r="I105" i="4"/>
  <c r="I108" i="4"/>
  <c r="I35" i="4"/>
  <c r="I102" i="4"/>
  <c r="I87" i="4"/>
  <c r="I23" i="4"/>
  <c r="I27" i="4"/>
  <c r="F10" i="6" l="1"/>
  <c r="F40" i="6"/>
  <c r="F32" i="6"/>
  <c r="F24" i="6"/>
  <c r="G315" i="6"/>
  <c r="F315" i="6"/>
  <c r="G307" i="6"/>
  <c r="F307" i="6"/>
  <c r="F300" i="6"/>
  <c r="G300" i="6"/>
  <c r="G292" i="6"/>
  <c r="K292" i="6" s="1"/>
  <c r="F292" i="6"/>
  <c r="F284" i="6"/>
  <c r="G284" i="6"/>
  <c r="F276" i="6"/>
  <c r="G276" i="6"/>
  <c r="G268" i="6"/>
  <c r="F268" i="6"/>
  <c r="J268" i="6" s="1"/>
  <c r="F260" i="6"/>
  <c r="G260" i="6"/>
  <c r="G252" i="6"/>
  <c r="F252" i="6"/>
  <c r="F244" i="6"/>
  <c r="G244" i="6"/>
  <c r="K244" i="6" s="1"/>
  <c r="G236" i="6"/>
  <c r="F236" i="6"/>
  <c r="F228" i="6"/>
  <c r="G228" i="6"/>
  <c r="G212" i="6"/>
  <c r="F212" i="6"/>
  <c r="J212" i="6" s="1"/>
  <c r="F204" i="6"/>
  <c r="G204" i="6"/>
  <c r="G196" i="6"/>
  <c r="F196" i="6"/>
  <c r="G188" i="6"/>
  <c r="F188" i="6"/>
  <c r="G172" i="6"/>
  <c r="F172" i="6"/>
  <c r="G164" i="6"/>
  <c r="F164" i="6"/>
  <c r="G156" i="6"/>
  <c r="F156" i="6"/>
  <c r="F140" i="6"/>
  <c r="G140" i="6"/>
  <c r="F132" i="6"/>
  <c r="G132" i="6"/>
  <c r="G124" i="6"/>
  <c r="F124" i="6"/>
  <c r="F115" i="6"/>
  <c r="G115" i="6"/>
  <c r="F107" i="6"/>
  <c r="G107" i="6"/>
  <c r="F99" i="6"/>
  <c r="G99" i="6"/>
  <c r="F91" i="6"/>
  <c r="J91" i="6" s="1"/>
  <c r="G91" i="6"/>
  <c r="G83" i="6"/>
  <c r="F83" i="6"/>
  <c r="F75" i="6"/>
  <c r="G75" i="6"/>
  <c r="K75" i="6" s="1"/>
  <c r="G67" i="6"/>
  <c r="K67" i="6" s="1"/>
  <c r="F67" i="6"/>
  <c r="F43" i="6"/>
  <c r="G43" i="6"/>
  <c r="K43" i="6" s="1"/>
  <c r="F35" i="6"/>
  <c r="G35" i="6"/>
  <c r="K35" i="6" s="1"/>
  <c r="F27" i="6"/>
  <c r="G27" i="6"/>
  <c r="F230" i="6"/>
  <c r="F281" i="6"/>
  <c r="F73" i="6"/>
  <c r="F85" i="6"/>
  <c r="G325" i="6"/>
  <c r="F325" i="6"/>
  <c r="G314" i="6"/>
  <c r="F314" i="6"/>
  <c r="G306" i="6"/>
  <c r="F306" i="6"/>
  <c r="F299" i="6"/>
  <c r="G299" i="6"/>
  <c r="F291" i="6"/>
  <c r="G291" i="6"/>
  <c r="F283" i="6"/>
  <c r="J283" i="6" s="1"/>
  <c r="G283" i="6"/>
  <c r="G267" i="6"/>
  <c r="F267" i="6"/>
  <c r="G259" i="6"/>
  <c r="F259" i="6"/>
  <c r="G251" i="6"/>
  <c r="F251" i="6"/>
  <c r="J251" i="6" s="1"/>
  <c r="G243" i="6"/>
  <c r="F243" i="6"/>
  <c r="F235" i="6"/>
  <c r="G235" i="6"/>
  <c r="G227" i="6"/>
  <c r="F227" i="6"/>
  <c r="G219" i="6"/>
  <c r="F219" i="6"/>
  <c r="F211" i="6"/>
  <c r="G211" i="6"/>
  <c r="G195" i="6"/>
  <c r="F195" i="6"/>
  <c r="G187" i="6"/>
  <c r="F187" i="6"/>
  <c r="G179" i="6"/>
  <c r="K179" i="6" s="1"/>
  <c r="F179" i="6"/>
  <c r="G171" i="6"/>
  <c r="F171" i="6"/>
  <c r="G155" i="6"/>
  <c r="F155" i="6"/>
  <c r="G147" i="6"/>
  <c r="F147" i="6"/>
  <c r="J147" i="6" s="1"/>
  <c r="F139" i="6"/>
  <c r="G139" i="6"/>
  <c r="F114" i="6"/>
  <c r="G114" i="6"/>
  <c r="F106" i="6"/>
  <c r="G106" i="6"/>
  <c r="F98" i="6"/>
  <c r="J98" i="6" s="1"/>
  <c r="G98" i="6"/>
  <c r="K98" i="6" s="1"/>
  <c r="F90" i="6"/>
  <c r="G90" i="6"/>
  <c r="K90" i="6" s="1"/>
  <c r="F82" i="6"/>
  <c r="G82" i="6"/>
  <c r="F74" i="6"/>
  <c r="G74" i="6"/>
  <c r="K74" i="6" s="1"/>
  <c r="G66" i="6"/>
  <c r="K66" i="6" s="1"/>
  <c r="F66" i="6"/>
  <c r="G58" i="6"/>
  <c r="F58" i="6"/>
  <c r="G50" i="6"/>
  <c r="F50" i="6"/>
  <c r="F42" i="6"/>
  <c r="G42" i="6"/>
  <c r="F34" i="6"/>
  <c r="J34" i="6" s="1"/>
  <c r="G34" i="6"/>
  <c r="F26" i="6"/>
  <c r="G26" i="6"/>
  <c r="F123" i="6"/>
  <c r="F262" i="6"/>
  <c r="F68" i="6"/>
  <c r="F321" i="6"/>
  <c r="J321" i="6" s="1"/>
  <c r="G321" i="6"/>
  <c r="F313" i="6"/>
  <c r="G313" i="6"/>
  <c r="F305" i="6"/>
  <c r="G305" i="6"/>
  <c r="F298" i="6"/>
  <c r="G298" i="6"/>
  <c r="K298" i="6" s="1"/>
  <c r="F290" i="6"/>
  <c r="G290" i="6"/>
  <c r="G282" i="6"/>
  <c r="F274" i="6"/>
  <c r="G274" i="6"/>
  <c r="F266" i="6"/>
  <c r="J266" i="6" s="1"/>
  <c r="G266" i="6"/>
  <c r="G258" i="6"/>
  <c r="K258" i="6" s="1"/>
  <c r="F258" i="6"/>
  <c r="F250" i="6"/>
  <c r="G250" i="6"/>
  <c r="F242" i="6"/>
  <c r="G242" i="6"/>
  <c r="K242" i="6" s="1"/>
  <c r="F234" i="6"/>
  <c r="G234" i="6"/>
  <c r="F226" i="6"/>
  <c r="G226" i="6"/>
  <c r="F218" i="6"/>
  <c r="G218" i="6"/>
  <c r="F210" i="6"/>
  <c r="G210" i="6"/>
  <c r="K210" i="6" s="1"/>
  <c r="F202" i="6"/>
  <c r="G202" i="6"/>
  <c r="G194" i="6"/>
  <c r="F194" i="6"/>
  <c r="F186" i="6"/>
  <c r="G186" i="6"/>
  <c r="G178" i="6"/>
  <c r="K178" i="6" s="1"/>
  <c r="F178" i="6"/>
  <c r="G170" i="6"/>
  <c r="F170" i="6"/>
  <c r="F162" i="6"/>
  <c r="G162" i="6"/>
  <c r="K162" i="6" s="1"/>
  <c r="G154" i="6"/>
  <c r="F154" i="6"/>
  <c r="F146" i="6"/>
  <c r="J146" i="6" s="1"/>
  <c r="G146" i="6"/>
  <c r="K146" i="6" s="1"/>
  <c r="F138" i="6"/>
  <c r="G138" i="6"/>
  <c r="G130" i="6"/>
  <c r="F130" i="6"/>
  <c r="G122" i="6"/>
  <c r="F122" i="6"/>
  <c r="F113" i="6"/>
  <c r="J113" i="6" s="1"/>
  <c r="G113" i="6"/>
  <c r="F97" i="6"/>
  <c r="G97" i="6"/>
  <c r="F89" i="6"/>
  <c r="G89" i="6"/>
  <c r="G81" i="6"/>
  <c r="F81" i="6"/>
  <c r="G65" i="6"/>
  <c r="F65" i="6"/>
  <c r="G57" i="6"/>
  <c r="K57" i="6" s="1"/>
  <c r="F57" i="6"/>
  <c r="F5" i="6"/>
  <c r="F240" i="6"/>
  <c r="F59" i="6"/>
  <c r="G320" i="6"/>
  <c r="K320" i="6" s="1"/>
  <c r="F320" i="6"/>
  <c r="G304" i="6"/>
  <c r="F304" i="6"/>
  <c r="G297" i="6"/>
  <c r="F297" i="6"/>
  <c r="F289" i="6"/>
  <c r="G289" i="6"/>
  <c r="K289" i="6" s="1"/>
  <c r="F265" i="6"/>
  <c r="G265" i="6"/>
  <c r="G257" i="6"/>
  <c r="K218" i="6"/>
  <c r="G249" i="6"/>
  <c r="F241" i="6"/>
  <c r="G241" i="6"/>
  <c r="K241" i="6" s="1"/>
  <c r="G233" i="6"/>
  <c r="F233" i="6"/>
  <c r="F225" i="6"/>
  <c r="G225" i="6"/>
  <c r="F217" i="6"/>
  <c r="G217" i="6"/>
  <c r="F209" i="6"/>
  <c r="J209" i="6" s="1"/>
  <c r="G209" i="6"/>
  <c r="K209" i="6" s="1"/>
  <c r="F201" i="6"/>
  <c r="G201" i="6"/>
  <c r="G193" i="6"/>
  <c r="F185" i="6"/>
  <c r="G185" i="6"/>
  <c r="K185" i="6" s="1"/>
  <c r="F177" i="6"/>
  <c r="G177" i="6"/>
  <c r="F169" i="6"/>
  <c r="G169" i="6"/>
  <c r="F161" i="6"/>
  <c r="G161" i="6"/>
  <c r="K161" i="6" s="1"/>
  <c r="F153" i="6"/>
  <c r="G153" i="6"/>
  <c r="G145" i="6"/>
  <c r="K145" i="6" s="1"/>
  <c r="F145" i="6"/>
  <c r="F129" i="6"/>
  <c r="G129" i="6"/>
  <c r="F112" i="6"/>
  <c r="J112" i="6" s="1"/>
  <c r="G112" i="6"/>
  <c r="F104" i="6"/>
  <c r="G104" i="6"/>
  <c r="K104" i="6" s="1"/>
  <c r="F96" i="6"/>
  <c r="G96" i="6"/>
  <c r="G80" i="6"/>
  <c r="F80" i="6"/>
  <c r="J80" i="6" s="1"/>
  <c r="K27" i="6"/>
  <c r="F72" i="6"/>
  <c r="G72" i="6"/>
  <c r="F64" i="6"/>
  <c r="G64" i="6"/>
  <c r="G56" i="6"/>
  <c r="F56" i="6"/>
  <c r="F273" i="6"/>
  <c r="J273" i="6" s="1"/>
  <c r="F220" i="6"/>
  <c r="F51" i="6"/>
  <c r="G322" i="6"/>
  <c r="F322" i="6"/>
  <c r="K107" i="6"/>
  <c r="F2" i="6"/>
  <c r="G2" i="6"/>
  <c r="K65" i="6"/>
  <c r="G319" i="6"/>
  <c r="F319" i="6"/>
  <c r="G311" i="6"/>
  <c r="F311" i="6"/>
  <c r="F296" i="6"/>
  <c r="G296" i="6"/>
  <c r="F288" i="6"/>
  <c r="G288" i="6"/>
  <c r="K288" i="6" s="1"/>
  <c r="G280" i="6"/>
  <c r="F280" i="6"/>
  <c r="K202" i="6"/>
  <c r="G272" i="6"/>
  <c r="F272" i="6"/>
  <c r="F264" i="6"/>
  <c r="G264" i="6"/>
  <c r="G256" i="6"/>
  <c r="F256" i="6"/>
  <c r="F248" i="6"/>
  <c r="G248" i="6"/>
  <c r="G232" i="6"/>
  <c r="F232" i="6"/>
  <c r="F224" i="6"/>
  <c r="G224" i="6"/>
  <c r="K224" i="6" s="1"/>
  <c r="G216" i="6"/>
  <c r="F216" i="6"/>
  <c r="G208" i="6"/>
  <c r="F208" i="6"/>
  <c r="K81" i="6"/>
  <c r="F200" i="6"/>
  <c r="G200" i="6"/>
  <c r="G192" i="6"/>
  <c r="K192" i="6" s="1"/>
  <c r="F192" i="6"/>
  <c r="F184" i="6"/>
  <c r="G184" i="6"/>
  <c r="G176" i="6"/>
  <c r="K176" i="6" s="1"/>
  <c r="F176" i="6"/>
  <c r="F168" i="6"/>
  <c r="G168" i="6"/>
  <c r="K168" i="6" s="1"/>
  <c r="F160" i="6"/>
  <c r="G160" i="6"/>
  <c r="F152" i="6"/>
  <c r="G152" i="6"/>
  <c r="K112" i="6"/>
  <c r="G144" i="6"/>
  <c r="F144" i="6"/>
  <c r="G136" i="6"/>
  <c r="K136" i="6" s="1"/>
  <c r="F136" i="6"/>
  <c r="F128" i="6"/>
  <c r="G128" i="6"/>
  <c r="G120" i="6"/>
  <c r="F120" i="6"/>
  <c r="F111" i="6"/>
  <c r="G111" i="6"/>
  <c r="G103" i="6"/>
  <c r="K103" i="6" s="1"/>
  <c r="F103" i="6"/>
  <c r="F87" i="6"/>
  <c r="G87" i="6"/>
  <c r="F79" i="6"/>
  <c r="G79" i="6"/>
  <c r="F71" i="6"/>
  <c r="G71" i="6"/>
  <c r="K71" i="6" s="1"/>
  <c r="F63" i="6"/>
  <c r="J63" i="6" s="1"/>
  <c r="G63" i="6"/>
  <c r="K63" i="6" s="1"/>
  <c r="F55" i="6"/>
  <c r="G55" i="6"/>
  <c r="G47" i="6"/>
  <c r="F47" i="6"/>
  <c r="G39" i="6"/>
  <c r="F39" i="6"/>
  <c r="G31" i="6"/>
  <c r="K31" i="6" s="1"/>
  <c r="F31" i="6"/>
  <c r="F163" i="6"/>
  <c r="F203" i="6"/>
  <c r="F148" i="6"/>
  <c r="K305" i="6"/>
  <c r="G326" i="6"/>
  <c r="F326" i="6"/>
  <c r="G318" i="6"/>
  <c r="G310" i="6"/>
  <c r="F310" i="6"/>
  <c r="F303" i="6"/>
  <c r="G303" i="6"/>
  <c r="K47" i="6"/>
  <c r="G295" i="6"/>
  <c r="F295" i="6"/>
  <c r="J295" i="6" s="1"/>
  <c r="F287" i="6"/>
  <c r="G287" i="6"/>
  <c r="G279" i="6"/>
  <c r="F279" i="6"/>
  <c r="G271" i="6"/>
  <c r="F271" i="6"/>
  <c r="F263" i="6"/>
  <c r="J263" i="6" s="1"/>
  <c r="G263" i="6"/>
  <c r="K263" i="6" s="1"/>
  <c r="G255" i="6"/>
  <c r="F255" i="6"/>
  <c r="G247" i="6"/>
  <c r="F247" i="6"/>
  <c r="F239" i="6"/>
  <c r="G239" i="6"/>
  <c r="K239" i="6" s="1"/>
  <c r="K153" i="6"/>
  <c r="F231" i="6"/>
  <c r="G231" i="6"/>
  <c r="F223" i="6"/>
  <c r="G223" i="6"/>
  <c r="K223" i="6" s="1"/>
  <c r="F215" i="6"/>
  <c r="G215" i="6"/>
  <c r="K215" i="6" s="1"/>
  <c r="F207" i="6"/>
  <c r="G207" i="6"/>
  <c r="F199" i="6"/>
  <c r="G199" i="6"/>
  <c r="G191" i="6"/>
  <c r="F191" i="6"/>
  <c r="G183" i="6"/>
  <c r="F183" i="6"/>
  <c r="J183" i="6" s="1"/>
  <c r="F175" i="6"/>
  <c r="G175" i="6"/>
  <c r="F167" i="6"/>
  <c r="G167" i="6"/>
  <c r="F159" i="6"/>
  <c r="G159" i="6"/>
  <c r="K159" i="6" s="1"/>
  <c r="F151" i="6"/>
  <c r="G151" i="6"/>
  <c r="K151" i="6" s="1"/>
  <c r="F135" i="6"/>
  <c r="G135" i="6"/>
  <c r="G119" i="6"/>
  <c r="F119" i="6"/>
  <c r="K106" i="6"/>
  <c r="F110" i="6"/>
  <c r="G110" i="6"/>
  <c r="G102" i="6"/>
  <c r="F102" i="6"/>
  <c r="G94" i="6"/>
  <c r="F94" i="6"/>
  <c r="F86" i="6"/>
  <c r="G86" i="6"/>
  <c r="G78" i="6"/>
  <c r="K78" i="6" s="1"/>
  <c r="F78" i="6"/>
  <c r="F70" i="6"/>
  <c r="J70" i="6" s="1"/>
  <c r="G70" i="6"/>
  <c r="F62" i="6"/>
  <c r="G62" i="6"/>
  <c r="F54" i="6"/>
  <c r="G54" i="6"/>
  <c r="K54" i="6" s="1"/>
  <c r="G46" i="6"/>
  <c r="F46" i="6"/>
  <c r="G38" i="6"/>
  <c r="K38" i="6" s="1"/>
  <c r="F38" i="6"/>
  <c r="G30" i="6"/>
  <c r="F30" i="6"/>
  <c r="G22" i="6"/>
  <c r="F22" i="6"/>
  <c r="F6" i="6"/>
  <c r="G6" i="6"/>
  <c r="K6" i="6" s="1"/>
  <c r="F131" i="6"/>
  <c r="F198" i="6"/>
  <c r="F180" i="6"/>
  <c r="F127" i="6"/>
  <c r="K22" i="6"/>
  <c r="F317" i="6"/>
  <c r="G317" i="6"/>
  <c r="F309" i="6"/>
  <c r="J309" i="6" s="1"/>
  <c r="G309" i="6"/>
  <c r="F302" i="6"/>
  <c r="G302" i="6"/>
  <c r="G294" i="6"/>
  <c r="F294" i="6"/>
  <c r="F286" i="6"/>
  <c r="J286" i="6" s="1"/>
  <c r="G286" i="6"/>
  <c r="K129" i="6"/>
  <c r="G278" i="6"/>
  <c r="F278" i="6"/>
  <c r="G270" i="6"/>
  <c r="F270" i="6"/>
  <c r="F254" i="6"/>
  <c r="G254" i="6"/>
  <c r="K254" i="6" s="1"/>
  <c r="F246" i="6"/>
  <c r="G246" i="6"/>
  <c r="K144" i="6"/>
  <c r="G238" i="6"/>
  <c r="F238" i="6"/>
  <c r="K131" i="6"/>
  <c r="G222" i="6"/>
  <c r="G214" i="6"/>
  <c r="K214" i="6" s="1"/>
  <c r="F214" i="6"/>
  <c r="F206" i="6"/>
  <c r="G206" i="6"/>
  <c r="K206" i="6" s="1"/>
  <c r="F190" i="6"/>
  <c r="G190" i="6"/>
  <c r="K155" i="6"/>
  <c r="F182" i="6"/>
  <c r="J182" i="6" s="1"/>
  <c r="G182" i="6"/>
  <c r="G174" i="6"/>
  <c r="F174" i="6"/>
  <c r="F166" i="6"/>
  <c r="G166" i="6"/>
  <c r="K56" i="6"/>
  <c r="G158" i="6"/>
  <c r="F150" i="6"/>
  <c r="G150" i="6"/>
  <c r="G142" i="6"/>
  <c r="F142" i="6"/>
  <c r="F134" i="6"/>
  <c r="G134" i="6"/>
  <c r="G126" i="6"/>
  <c r="F126" i="6"/>
  <c r="G118" i="6"/>
  <c r="F118" i="6"/>
  <c r="G109" i="6"/>
  <c r="K109" i="6" s="1"/>
  <c r="F109" i="6"/>
  <c r="G101" i="6"/>
  <c r="F101" i="6"/>
  <c r="G93" i="6"/>
  <c r="K93" i="6" s="1"/>
  <c r="F93" i="6"/>
  <c r="G77" i="6"/>
  <c r="K77" i="6" s="1"/>
  <c r="F77" i="6"/>
  <c r="F69" i="6"/>
  <c r="G69" i="6"/>
  <c r="F61" i="6"/>
  <c r="G61" i="6"/>
  <c r="F53" i="6"/>
  <c r="G53" i="6"/>
  <c r="G45" i="6"/>
  <c r="K45" i="6" s="1"/>
  <c r="F45" i="6"/>
  <c r="G37" i="6"/>
  <c r="F37" i="6"/>
  <c r="G29" i="6"/>
  <c r="F29" i="6"/>
  <c r="F21" i="6"/>
  <c r="G21" i="6"/>
  <c r="G13" i="6"/>
  <c r="F13" i="6"/>
  <c r="G137" i="6"/>
  <c r="F137" i="6"/>
  <c r="J137" i="6" s="1"/>
  <c r="F318" i="6"/>
  <c r="F121" i="6"/>
  <c r="F143" i="6"/>
  <c r="F105" i="6"/>
  <c r="K211" i="6"/>
  <c r="F324" i="6"/>
  <c r="G324" i="6"/>
  <c r="F316" i="6"/>
  <c r="G316" i="6"/>
  <c r="G308" i="6"/>
  <c r="F308" i="6"/>
  <c r="K102" i="6"/>
  <c r="F301" i="6"/>
  <c r="G301" i="6"/>
  <c r="F293" i="6"/>
  <c r="G293" i="6"/>
  <c r="K55" i="6"/>
  <c r="F285" i="6"/>
  <c r="G285" i="6"/>
  <c r="F277" i="6"/>
  <c r="G277" i="6"/>
  <c r="K163" i="6"/>
  <c r="G269" i="6"/>
  <c r="F269" i="6"/>
  <c r="G261" i="6"/>
  <c r="F261" i="6"/>
  <c r="J261" i="6" s="1"/>
  <c r="G253" i="6"/>
  <c r="F253" i="6"/>
  <c r="K217" i="6"/>
  <c r="F245" i="6"/>
  <c r="G245" i="6"/>
  <c r="K166" i="6"/>
  <c r="G237" i="6"/>
  <c r="K237" i="6" s="1"/>
  <c r="F237" i="6"/>
  <c r="F229" i="6"/>
  <c r="G229" i="6"/>
  <c r="K248" i="6"/>
  <c r="F221" i="6"/>
  <c r="G221" i="6"/>
  <c r="K221" i="6" s="1"/>
  <c r="K272" i="6"/>
  <c r="G213" i="6"/>
  <c r="K213" i="6" s="1"/>
  <c r="F213" i="6"/>
  <c r="K3" i="6"/>
  <c r="F205" i="6"/>
  <c r="G205" i="6"/>
  <c r="G197" i="6"/>
  <c r="F197" i="6"/>
  <c r="F189" i="6"/>
  <c r="J189" i="6" s="1"/>
  <c r="G189" i="6"/>
  <c r="F181" i="6"/>
  <c r="G181" i="6"/>
  <c r="F173" i="6"/>
  <c r="G173" i="6"/>
  <c r="K167" i="6"/>
  <c r="F165" i="6"/>
  <c r="G165" i="6"/>
  <c r="K165" i="6" s="1"/>
  <c r="G157" i="6"/>
  <c r="F157" i="6"/>
  <c r="F149" i="6"/>
  <c r="G149" i="6"/>
  <c r="F141" i="6"/>
  <c r="G141" i="6"/>
  <c r="F133" i="6"/>
  <c r="G133" i="6"/>
  <c r="K133" i="6" s="1"/>
  <c r="F125" i="6"/>
  <c r="G125" i="6"/>
  <c r="K125" i="6" s="1"/>
  <c r="G117" i="6"/>
  <c r="K117" i="6" s="1"/>
  <c r="F117" i="6"/>
  <c r="F108" i="6"/>
  <c r="G108" i="6"/>
  <c r="K134" i="6"/>
  <c r="G100" i="6"/>
  <c r="K100" i="6" s="1"/>
  <c r="F100" i="6"/>
  <c r="G92" i="6"/>
  <c r="F92" i="6"/>
  <c r="K216" i="6"/>
  <c r="G84" i="6"/>
  <c r="F84" i="6"/>
  <c r="F76" i="6"/>
  <c r="G76" i="6"/>
  <c r="K76" i="6" s="1"/>
  <c r="F60" i="6"/>
  <c r="G60" i="6"/>
  <c r="F52" i="6"/>
  <c r="G52" i="6"/>
  <c r="F44" i="6"/>
  <c r="G44" i="6"/>
  <c r="K44" i="6" s="1"/>
  <c r="F36" i="6"/>
  <c r="G36" i="6"/>
  <c r="K36" i="6" s="1"/>
  <c r="F28" i="6"/>
  <c r="G28" i="6"/>
  <c r="K28" i="6" s="1"/>
  <c r="F312" i="6"/>
  <c r="F275" i="6"/>
  <c r="F323" i="6"/>
  <c r="F88" i="6"/>
  <c r="F95" i="6"/>
  <c r="F14" i="6"/>
  <c r="J14" i="6" s="1"/>
  <c r="G4" i="6"/>
  <c r="G18" i="6"/>
  <c r="K18" i="6" s="1"/>
  <c r="K82" i="6"/>
  <c r="K243" i="6"/>
  <c r="F23" i="6"/>
  <c r="G9" i="6"/>
  <c r="K9" i="6" s="1"/>
  <c r="G17" i="6"/>
  <c r="K17" i="6" s="1"/>
  <c r="F49" i="6"/>
  <c r="F20" i="6"/>
  <c r="F12" i="6"/>
  <c r="G8" i="6"/>
  <c r="K8" i="6" s="1"/>
  <c r="G16" i="6"/>
  <c r="F116" i="6"/>
  <c r="J116" i="6" s="1"/>
  <c r="F48" i="6"/>
  <c r="F19" i="6"/>
  <c r="F11" i="6"/>
  <c r="G7" i="6"/>
  <c r="K7" i="6" s="1"/>
  <c r="G41" i="6"/>
  <c r="K41" i="6" s="1"/>
  <c r="G33" i="6"/>
  <c r="G25" i="6"/>
  <c r="G15" i="6"/>
  <c r="F3" i="6"/>
  <c r="G20" i="6"/>
  <c r="G12" i="6"/>
  <c r="G19" i="6"/>
  <c r="K19" i="6" s="1"/>
  <c r="K21" i="6"/>
  <c r="K207" i="6"/>
  <c r="K232" i="6"/>
  <c r="K195" i="6"/>
  <c r="K246" i="6"/>
  <c r="K141" i="6"/>
  <c r="K115" i="6"/>
  <c r="K101" i="6"/>
  <c r="K72" i="6"/>
  <c r="K182" i="6"/>
  <c r="K79" i="6"/>
  <c r="K46" i="6"/>
  <c r="K256" i="6"/>
  <c r="K250" i="6"/>
  <c r="K99" i="6"/>
  <c r="K64" i="6"/>
  <c r="K80" i="6"/>
  <c r="K208" i="6"/>
  <c r="K251" i="6"/>
  <c r="K113" i="6"/>
  <c r="K89" i="6"/>
  <c r="K311" i="6"/>
  <c r="K205" i="6"/>
  <c r="K276" i="6"/>
  <c r="K300" i="6"/>
  <c r="K92" i="6"/>
  <c r="K132" i="6"/>
  <c r="K269" i="6"/>
  <c r="K304" i="6"/>
  <c r="K184" i="6"/>
  <c r="K233" i="6"/>
  <c r="K286" i="6"/>
  <c r="K122" i="6"/>
  <c r="K108" i="6"/>
  <c r="K114" i="6"/>
  <c r="K135" i="6"/>
  <c r="K290" i="6"/>
  <c r="K212" i="6"/>
  <c r="K204" i="6"/>
  <c r="K301" i="6"/>
  <c r="K296" i="6"/>
  <c r="K231" i="6"/>
  <c r="K190" i="6"/>
  <c r="K277" i="6"/>
  <c r="K278" i="6"/>
  <c r="K196" i="6"/>
  <c r="K91" i="6"/>
  <c r="K225" i="6"/>
  <c r="K118" i="6"/>
  <c r="K317" i="6"/>
  <c r="K160" i="6"/>
  <c r="K325" i="6"/>
  <c r="K294" i="6"/>
  <c r="K321" i="6"/>
  <c r="K302" i="6"/>
  <c r="K229" i="6"/>
  <c r="K291" i="6"/>
  <c r="K199" i="6"/>
  <c r="K252" i="6"/>
  <c r="K299" i="6"/>
  <c r="K194" i="6"/>
  <c r="K303" i="6"/>
  <c r="K309" i="6"/>
  <c r="K234" i="6"/>
  <c r="K293" i="6"/>
  <c r="K279" i="6"/>
  <c r="K171" i="6"/>
  <c r="K236" i="6"/>
  <c r="K261" i="6"/>
  <c r="K156" i="6"/>
  <c r="K308" i="6"/>
  <c r="K249" i="6"/>
  <c r="K316" i="6"/>
  <c r="K282" i="6"/>
  <c r="K297" i="6"/>
  <c r="K267" i="6"/>
  <c r="K61" i="6"/>
  <c r="K2" i="6"/>
  <c r="K169" i="6"/>
  <c r="K200" i="6"/>
  <c r="K173" i="6"/>
  <c r="K314" i="6"/>
  <c r="K285" i="6"/>
  <c r="K307" i="6"/>
  <c r="K164" i="6"/>
  <c r="K188" i="6"/>
  <c r="K275" i="6"/>
  <c r="K280" i="6"/>
  <c r="K183" i="6"/>
  <c r="K266" i="6"/>
  <c r="K172" i="6"/>
  <c r="K265" i="6"/>
  <c r="K270" i="6"/>
  <c r="K4" i="6"/>
  <c r="K152" i="6"/>
  <c r="K174" i="6"/>
  <c r="K154" i="6"/>
  <c r="K128" i="6"/>
  <c r="K186" i="6"/>
  <c r="K228" i="6"/>
  <c r="K245" i="6"/>
  <c r="K264" i="6"/>
  <c r="K295" i="6"/>
  <c r="K247" i="6"/>
  <c r="K274" i="6"/>
  <c r="K124" i="6"/>
  <c r="K181" i="6"/>
  <c r="K226" i="6"/>
  <c r="K130" i="6"/>
  <c r="K315" i="6"/>
  <c r="K318" i="6"/>
  <c r="K170" i="6"/>
  <c r="K189" i="6"/>
  <c r="K313" i="6"/>
  <c r="K260" i="6"/>
  <c r="K283" i="6"/>
  <c r="K287" i="6"/>
  <c r="K201" i="6"/>
  <c r="K140" i="6"/>
  <c r="K324" i="6"/>
  <c r="K319" i="6"/>
  <c r="K235" i="6"/>
  <c r="K306" i="6"/>
  <c r="K255" i="6"/>
  <c r="K310" i="6"/>
  <c r="K312" i="6"/>
  <c r="K284" i="6"/>
  <c r="K137" i="6"/>
  <c r="K116" i="6"/>
  <c r="K11" i="6"/>
  <c r="J11" i="6"/>
  <c r="K20" i="6"/>
  <c r="J20" i="6"/>
  <c r="J86" i="6"/>
  <c r="K86" i="6"/>
  <c r="K70" i="6"/>
  <c r="J123" i="6"/>
  <c r="K123" i="6"/>
  <c r="J220" i="6"/>
  <c r="K220" i="6"/>
  <c r="J110" i="6"/>
  <c r="K110" i="6"/>
  <c r="J96" i="6"/>
  <c r="K96" i="6"/>
  <c r="J127" i="6"/>
  <c r="K127" i="6"/>
  <c r="J240" i="6"/>
  <c r="K240" i="6"/>
  <c r="J274" i="6"/>
  <c r="J200" i="6"/>
  <c r="J166" i="6"/>
  <c r="J133" i="6"/>
  <c r="J82" i="6"/>
  <c r="J298" i="6"/>
  <c r="J234" i="6"/>
  <c r="J45" i="6"/>
  <c r="J290" i="6"/>
  <c r="J229" i="6"/>
  <c r="J178" i="6"/>
  <c r="J89" i="6"/>
  <c r="J293" i="6"/>
  <c r="J252" i="6"/>
  <c r="J226" i="6"/>
  <c r="J205" i="6"/>
  <c r="J176" i="6"/>
  <c r="J115" i="6"/>
  <c r="J75" i="6"/>
  <c r="J258" i="6"/>
  <c r="J141" i="6"/>
  <c r="J99" i="6"/>
  <c r="J72" i="6"/>
  <c r="J55" i="6"/>
  <c r="J18" i="6"/>
  <c r="J30" i="6"/>
  <c r="K30" i="6"/>
  <c r="K53" i="6"/>
  <c r="J53" i="6"/>
  <c r="J5" i="6"/>
  <c r="K5" i="6"/>
  <c r="J259" i="6"/>
  <c r="K259" i="6"/>
  <c r="J84" i="6"/>
  <c r="K84" i="6"/>
  <c r="J227" i="6"/>
  <c r="K227" i="6"/>
  <c r="J262" i="6"/>
  <c r="K262" i="6"/>
  <c r="J119" i="6"/>
  <c r="K119" i="6"/>
  <c r="J322" i="6"/>
  <c r="K322" i="6"/>
  <c r="K62" i="6"/>
  <c r="J62" i="6"/>
  <c r="J158" i="6"/>
  <c r="K158" i="6"/>
  <c r="J83" i="6"/>
  <c r="K83" i="6"/>
  <c r="J323" i="6"/>
  <c r="K323" i="6"/>
  <c r="J313" i="6"/>
  <c r="J303" i="6"/>
  <c r="J254" i="6"/>
  <c r="J199" i="6"/>
  <c r="J165" i="6"/>
  <c r="J132" i="6"/>
  <c r="J6" i="6"/>
  <c r="J296" i="6"/>
  <c r="J231" i="6"/>
  <c r="J22" i="6"/>
  <c r="J287" i="6"/>
  <c r="J223" i="6"/>
  <c r="J170" i="6"/>
  <c r="J61" i="6"/>
  <c r="J291" i="6"/>
  <c r="J247" i="6"/>
  <c r="J225" i="6"/>
  <c r="J204" i="6"/>
  <c r="J164" i="6"/>
  <c r="J114" i="6"/>
  <c r="J74" i="6"/>
  <c r="J256" i="6"/>
  <c r="J181" i="6"/>
  <c r="J140" i="6"/>
  <c r="J71" i="6"/>
  <c r="J54" i="6"/>
  <c r="J17" i="6"/>
  <c r="K111" i="6"/>
  <c r="J111" i="6"/>
  <c r="K15" i="6"/>
  <c r="J15" i="6"/>
  <c r="J68" i="6"/>
  <c r="K68" i="6"/>
  <c r="J138" i="6"/>
  <c r="K138" i="6"/>
  <c r="K273" i="6"/>
  <c r="J175" i="6"/>
  <c r="K175" i="6"/>
  <c r="J51" i="6"/>
  <c r="K51" i="6"/>
  <c r="J73" i="6"/>
  <c r="K73" i="6"/>
  <c r="K87" i="6"/>
  <c r="J87" i="6"/>
  <c r="J148" i="6"/>
  <c r="K148" i="6"/>
  <c r="J198" i="6"/>
  <c r="K198" i="6"/>
  <c r="K150" i="6"/>
  <c r="J150" i="6"/>
  <c r="J187" i="6"/>
  <c r="K187" i="6"/>
  <c r="J85" i="6"/>
  <c r="K85" i="6"/>
  <c r="J149" i="6"/>
  <c r="K149" i="6"/>
  <c r="J10" i="6"/>
  <c r="J312" i="6"/>
  <c r="J282" i="6"/>
  <c r="J249" i="6"/>
  <c r="J163" i="6"/>
  <c r="J131" i="6"/>
  <c r="J318" i="6"/>
  <c r="J275" i="6"/>
  <c r="J196" i="6"/>
  <c r="J21" i="6"/>
  <c r="J285" i="6"/>
  <c r="J213" i="6"/>
  <c r="J169" i="6"/>
  <c r="J2" i="6"/>
  <c r="J270" i="6"/>
  <c r="J246" i="6"/>
  <c r="J224" i="6"/>
  <c r="J194" i="6"/>
  <c r="J161" i="6"/>
  <c r="J106" i="6"/>
  <c r="J47" i="6"/>
  <c r="J235" i="6"/>
  <c r="J156" i="6"/>
  <c r="J117" i="6"/>
  <c r="J93" i="6"/>
  <c r="J66" i="6"/>
  <c r="J44" i="6"/>
  <c r="K14" i="6"/>
  <c r="J24" i="6"/>
  <c r="K24" i="6"/>
  <c r="J59" i="6"/>
  <c r="K59" i="6"/>
  <c r="J88" i="6"/>
  <c r="K88" i="6"/>
  <c r="J40" i="6"/>
  <c r="K40" i="6"/>
  <c r="J197" i="6"/>
  <c r="K197" i="6"/>
  <c r="K26" i="6"/>
  <c r="J26" i="6"/>
  <c r="J142" i="6"/>
  <c r="K142" i="6"/>
  <c r="J180" i="6"/>
  <c r="K180" i="6"/>
  <c r="J193" i="6"/>
  <c r="K193" i="6"/>
  <c r="K139" i="6"/>
  <c r="J139" i="6"/>
  <c r="J157" i="6"/>
  <c r="K157" i="6"/>
  <c r="J325" i="6"/>
  <c r="J297" i="6"/>
  <c r="J280" i="6"/>
  <c r="J243" i="6"/>
  <c r="J174" i="6"/>
  <c r="J154" i="6"/>
  <c r="J315" i="6"/>
  <c r="J272" i="6"/>
  <c r="J195" i="6"/>
  <c r="J9" i="6"/>
  <c r="J284" i="6"/>
  <c r="J162" i="6"/>
  <c r="J324" i="6"/>
  <c r="J269" i="6"/>
  <c r="J245" i="6"/>
  <c r="J221" i="6"/>
  <c r="J192" i="6"/>
  <c r="J160" i="6"/>
  <c r="J104" i="6"/>
  <c r="J46" i="6"/>
  <c r="J218" i="6"/>
  <c r="J155" i="6"/>
  <c r="J92" i="6"/>
  <c r="J65" i="6"/>
  <c r="J43" i="6"/>
  <c r="J19" i="6"/>
  <c r="J179" i="6"/>
  <c r="K37" i="6"/>
  <c r="J37" i="6"/>
  <c r="J281" i="6"/>
  <c r="K281" i="6"/>
  <c r="J126" i="6"/>
  <c r="K126" i="6"/>
  <c r="J326" i="6"/>
  <c r="K326" i="6"/>
  <c r="K34" i="6"/>
  <c r="J320" i="6"/>
  <c r="J311" i="6"/>
  <c r="J279" i="6"/>
  <c r="J233" i="6"/>
  <c r="J172" i="6"/>
  <c r="J124" i="6"/>
  <c r="J314" i="6"/>
  <c r="J186" i="6"/>
  <c r="J8" i="6"/>
  <c r="J267" i="6"/>
  <c r="J210" i="6"/>
  <c r="J129" i="6"/>
  <c r="J308" i="6"/>
  <c r="J244" i="6"/>
  <c r="J216" i="6"/>
  <c r="J190" i="6"/>
  <c r="J153" i="6"/>
  <c r="J81" i="6"/>
  <c r="J4" i="6"/>
  <c r="J217" i="6"/>
  <c r="J152" i="6"/>
  <c r="J64" i="6"/>
  <c r="J36" i="6"/>
  <c r="J25" i="6"/>
  <c r="K25" i="6"/>
  <c r="K23" i="6"/>
  <c r="J23" i="6"/>
  <c r="J105" i="6"/>
  <c r="K105" i="6"/>
  <c r="K29" i="6"/>
  <c r="J29" i="6"/>
  <c r="J38" i="6"/>
  <c r="J214" i="6"/>
  <c r="J67" i="6"/>
  <c r="J121" i="6"/>
  <c r="K121" i="6"/>
  <c r="K97" i="6"/>
  <c r="J97" i="6"/>
  <c r="K12" i="6"/>
  <c r="J12" i="6"/>
  <c r="J271" i="6"/>
  <c r="K271" i="6"/>
  <c r="K48" i="6"/>
  <c r="J48" i="6"/>
  <c r="K177" i="6"/>
  <c r="J177" i="6"/>
  <c r="K13" i="6"/>
  <c r="J13" i="6"/>
  <c r="J203" i="6"/>
  <c r="K203" i="6"/>
  <c r="J95" i="6"/>
  <c r="K95" i="6"/>
  <c r="J69" i="6"/>
  <c r="K69" i="6"/>
  <c r="J219" i="6"/>
  <c r="K219" i="6"/>
  <c r="J319" i="6"/>
  <c r="J310" i="6"/>
  <c r="J294" i="6"/>
  <c r="J278" i="6"/>
  <c r="J232" i="6"/>
  <c r="J171" i="6"/>
  <c r="J136" i="6"/>
  <c r="J118" i="6"/>
  <c r="J304" i="6"/>
  <c r="J255" i="6"/>
  <c r="J173" i="6"/>
  <c r="J7" i="6"/>
  <c r="J128" i="6"/>
  <c r="J306" i="6"/>
  <c r="J265" i="6"/>
  <c r="J242" i="6"/>
  <c r="J208" i="6"/>
  <c r="J3" i="6"/>
  <c r="J215" i="6"/>
  <c r="J151" i="6"/>
  <c r="J90" i="6"/>
  <c r="J35" i="6"/>
  <c r="K268" i="6"/>
  <c r="J41" i="6"/>
  <c r="J253" i="6"/>
  <c r="K253" i="6"/>
  <c r="J50" i="6"/>
  <c r="K50" i="6"/>
  <c r="J257" i="6"/>
  <c r="K257" i="6"/>
  <c r="J31" i="6"/>
  <c r="J33" i="6"/>
  <c r="K33" i="6"/>
  <c r="J39" i="6"/>
  <c r="K39" i="6"/>
  <c r="K42" i="6"/>
  <c r="J42" i="6"/>
  <c r="J32" i="6"/>
  <c r="K32" i="6"/>
  <c r="J103" i="6"/>
  <c r="J94" i="6"/>
  <c r="K94" i="6"/>
  <c r="J222" i="6"/>
  <c r="K222" i="6"/>
  <c r="J317" i="6"/>
  <c r="J289" i="6"/>
  <c r="J277" i="6"/>
  <c r="J228" i="6"/>
  <c r="J168" i="6"/>
  <c r="J135" i="6"/>
  <c r="J108" i="6"/>
  <c r="J302" i="6"/>
  <c r="J250" i="6"/>
  <c r="J159" i="6"/>
  <c r="J307" i="6"/>
  <c r="J248" i="6"/>
  <c r="J202" i="6"/>
  <c r="J109" i="6"/>
  <c r="J301" i="6"/>
  <c r="J264" i="6"/>
  <c r="J237" i="6"/>
  <c r="J207" i="6"/>
  <c r="J185" i="6"/>
  <c r="J130" i="6"/>
  <c r="J79" i="6"/>
  <c r="J188" i="6"/>
  <c r="J145" i="6"/>
  <c r="J102" i="6"/>
  <c r="J78" i="6"/>
  <c r="J57" i="6"/>
  <c r="J28" i="6"/>
  <c r="J143" i="6"/>
  <c r="K143" i="6"/>
  <c r="J120" i="6"/>
  <c r="K120" i="6"/>
  <c r="J58" i="6"/>
  <c r="K58" i="6"/>
  <c r="J230" i="6"/>
  <c r="K230" i="6"/>
  <c r="J52" i="6"/>
  <c r="K52" i="6"/>
  <c r="J191" i="6"/>
  <c r="K191" i="6"/>
  <c r="J49" i="6"/>
  <c r="K49" i="6"/>
  <c r="J238" i="6"/>
  <c r="K238" i="6"/>
  <c r="K16" i="6"/>
  <c r="J16" i="6"/>
  <c r="J60" i="6"/>
  <c r="K60" i="6"/>
  <c r="K147" i="6"/>
  <c r="J316" i="6"/>
  <c r="J305" i="6"/>
  <c r="J288" i="6"/>
  <c r="J276" i="6"/>
  <c r="J211" i="6"/>
  <c r="J167" i="6"/>
  <c r="J134" i="6"/>
  <c r="J107" i="6"/>
  <c r="J299" i="6"/>
  <c r="J239" i="6"/>
  <c r="J125" i="6"/>
  <c r="J292" i="6"/>
  <c r="J241" i="6"/>
  <c r="J201" i="6"/>
  <c r="J101" i="6"/>
  <c r="J300" i="6"/>
  <c r="J260" i="6"/>
  <c r="J236" i="6"/>
  <c r="J206" i="6"/>
  <c r="J184" i="6"/>
  <c r="J122" i="6"/>
  <c r="J76" i="6"/>
  <c r="J144" i="6"/>
  <c r="J100" i="6"/>
  <c r="J77" i="6"/>
  <c r="J56" i="6"/>
  <c r="J27" i="6"/>
  <c r="K12" i="2"/>
  <c r="M22" i="2"/>
  <c r="N12" i="2"/>
  <c r="N11" i="2"/>
  <c r="J15" i="2"/>
  <c r="K30" i="2"/>
  <c r="N32" i="2"/>
  <c r="L30" i="2"/>
  <c r="J6" i="2"/>
  <c r="L29" i="2"/>
  <c r="M21" i="2"/>
  <c r="M12" i="2"/>
  <c r="J32" i="2"/>
  <c r="K29" i="2"/>
  <c r="L21" i="2"/>
  <c r="M11" i="2"/>
  <c r="M32" i="2"/>
  <c r="L22" i="2"/>
  <c r="J31" i="2"/>
  <c r="K22" i="2"/>
  <c r="L12" i="2"/>
  <c r="N30" i="2"/>
  <c r="J24" i="2"/>
  <c r="K21" i="2"/>
  <c r="L11" i="2"/>
  <c r="N29" i="2"/>
  <c r="J23" i="2"/>
  <c r="M30" i="2"/>
  <c r="N22" i="2"/>
  <c r="J16" i="2"/>
  <c r="K11" i="2"/>
  <c r="M29" i="2"/>
  <c r="N21" i="2"/>
  <c r="J30" i="2"/>
  <c r="J22" i="2"/>
  <c r="J12" i="2"/>
  <c r="K28" i="2"/>
  <c r="K20" i="2"/>
  <c r="K10" i="2"/>
  <c r="L28" i="2"/>
  <c r="L20" i="2"/>
  <c r="L10" i="2"/>
  <c r="M28" i="2"/>
  <c r="M20" i="2"/>
  <c r="M10" i="2"/>
  <c r="N28" i="2"/>
  <c r="N20" i="2"/>
  <c r="N10" i="2"/>
  <c r="L32" i="2"/>
  <c r="J29" i="2"/>
  <c r="J21" i="2"/>
  <c r="J11" i="2"/>
  <c r="N5" i="2"/>
  <c r="K27" i="2"/>
  <c r="K19" i="2"/>
  <c r="K9" i="2"/>
  <c r="L27" i="2"/>
  <c r="L19" i="2"/>
  <c r="L9" i="2"/>
  <c r="M27" i="2"/>
  <c r="M19" i="2"/>
  <c r="M9" i="2"/>
  <c r="N27" i="2"/>
  <c r="N19" i="2"/>
  <c r="N9" i="2"/>
  <c r="K32" i="2"/>
  <c r="J28" i="2"/>
  <c r="J20" i="2"/>
  <c r="J10" i="2"/>
  <c r="M5" i="2"/>
  <c r="K26" i="2"/>
  <c r="K18" i="2"/>
  <c r="K8" i="2"/>
  <c r="L26" i="2"/>
  <c r="L18" i="2"/>
  <c r="L8" i="2"/>
  <c r="M26" i="2"/>
  <c r="M18" i="2"/>
  <c r="M8" i="2"/>
  <c r="N26" i="2"/>
  <c r="N18" i="2"/>
  <c r="N8" i="2"/>
  <c r="J27" i="2"/>
  <c r="J19" i="2"/>
  <c r="J9" i="2"/>
  <c r="L5" i="2"/>
  <c r="K25" i="2"/>
  <c r="K17" i="2"/>
  <c r="K7" i="2"/>
  <c r="L25" i="2"/>
  <c r="L17" i="2"/>
  <c r="L7" i="2"/>
  <c r="M25" i="2"/>
  <c r="M17" i="2"/>
  <c r="M7" i="2"/>
  <c r="N25" i="2"/>
  <c r="N17" i="2"/>
  <c r="N7" i="2"/>
  <c r="J26" i="2"/>
  <c r="J18" i="2"/>
  <c r="J8" i="2"/>
  <c r="K5" i="2"/>
  <c r="K24" i="2"/>
  <c r="K16" i="2"/>
  <c r="K6" i="2"/>
  <c r="L24" i="2"/>
  <c r="L16" i="2"/>
  <c r="L6" i="2"/>
  <c r="M24" i="2"/>
  <c r="M16" i="2"/>
  <c r="M6" i="2"/>
  <c r="N24" i="2"/>
  <c r="N16" i="2"/>
  <c r="N6" i="2"/>
  <c r="J5" i="2"/>
  <c r="J25" i="2"/>
  <c r="J17" i="2"/>
  <c r="K31" i="2"/>
  <c r="K23" i="2"/>
  <c r="L31" i="2"/>
  <c r="L23" i="2"/>
  <c r="M31" i="2"/>
  <c r="M23" i="2"/>
  <c r="N31" i="2"/>
  <c r="N23" i="2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88" i="4"/>
  <c r="G289" i="4"/>
  <c r="G290" i="4"/>
  <c r="G291" i="4"/>
  <c r="G292" i="4"/>
  <c r="G293" i="4"/>
  <c r="G294" i="4"/>
  <c r="G295" i="4"/>
  <c r="G296" i="4"/>
  <c r="G297" i="4"/>
  <c r="G298" i="4"/>
  <c r="G299" i="4"/>
  <c r="G300" i="4"/>
  <c r="G301" i="4"/>
  <c r="G302" i="4"/>
  <c r="G303" i="4"/>
  <c r="G304" i="4"/>
  <c r="G305" i="4"/>
  <c r="G306" i="4"/>
  <c r="G307" i="4"/>
  <c r="G308" i="4"/>
  <c r="G309" i="4"/>
  <c r="G310" i="4"/>
  <c r="G311" i="4"/>
  <c r="G312" i="4"/>
  <c r="G313" i="4"/>
  <c r="G314" i="4"/>
  <c r="G315" i="4"/>
  <c r="G316" i="4"/>
  <c r="G317" i="4"/>
  <c r="G318" i="4"/>
  <c r="G319" i="4"/>
  <c r="G320" i="4"/>
  <c r="G321" i="4"/>
  <c r="G322" i="4"/>
  <c r="G323" i="4"/>
  <c r="G324" i="4"/>
  <c r="G325" i="4"/>
  <c r="G326" i="4"/>
  <c r="G327" i="4"/>
  <c r="G328" i="4"/>
  <c r="G329" i="4"/>
  <c r="G330" i="4"/>
  <c r="G331" i="4"/>
  <c r="G332" i="4"/>
  <c r="G333" i="4"/>
  <c r="H112" i="4"/>
  <c r="G112" i="4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2" i="3"/>
  <c r="H334" i="3" s="1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2" i="3"/>
  <c r="G334" i="3" s="1"/>
  <c r="I334" i="3" s="1"/>
  <c r="H32" i="2"/>
  <c r="I33" i="2"/>
  <c r="I32" i="2"/>
  <c r="H16" i="2"/>
  <c r="H33" i="2" s="1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I15" i="2"/>
  <c r="H15" i="2"/>
  <c r="I12" i="2"/>
  <c r="I13" i="2" s="1"/>
  <c r="H13" i="2"/>
  <c r="H6" i="2"/>
  <c r="I6" i="2"/>
  <c r="H7" i="2"/>
  <c r="I7" i="2"/>
  <c r="H8" i="2"/>
  <c r="I8" i="2"/>
  <c r="H9" i="2"/>
  <c r="I9" i="2"/>
  <c r="H10" i="2"/>
  <c r="I10" i="2"/>
  <c r="H11" i="2"/>
  <c r="I11" i="2"/>
  <c r="H12" i="2"/>
  <c r="I5" i="2"/>
  <c r="H5" i="2"/>
  <c r="J34" i="2" l="1"/>
  <c r="K34" i="2"/>
  <c r="K36" i="2" s="1"/>
  <c r="L34" i="2"/>
  <c r="L36" i="2" s="1"/>
  <c r="M34" i="2"/>
  <c r="M36" i="2" s="1"/>
  <c r="N34" i="2"/>
  <c r="N36" i="2" s="1"/>
  <c r="G334" i="4"/>
  <c r="H334" i="4"/>
  <c r="C3" i="2"/>
  <c r="D3" i="2"/>
  <c r="B3" i="2"/>
  <c r="E33" i="2"/>
  <c r="L35" i="2" l="1"/>
  <c r="K35" i="2"/>
  <c r="J36" i="2"/>
  <c r="J35" i="2"/>
  <c r="N35" i="2"/>
  <c r="M35" i="2"/>
  <c r="I334" i="4"/>
</calcChain>
</file>

<file path=xl/sharedStrings.xml><?xml version="1.0" encoding="utf-8"?>
<sst xmlns="http://schemas.openxmlformats.org/spreadsheetml/2006/main" count="2737" uniqueCount="758">
  <si>
    <t>Avoidable</t>
  </si>
  <si>
    <t>Potatoes</t>
  </si>
  <si>
    <t>Vegetables</t>
  </si>
  <si>
    <t>ONVERMIJDBAAR: GROENTE</t>
  </si>
  <si>
    <t>REST</t>
  </si>
  <si>
    <t>GFT</t>
  </si>
  <si>
    <t>TOTAAL</t>
  </si>
  <si>
    <t>Gew%</t>
  </si>
  <si>
    <t>ONVERMIJDBAAR</t>
  </si>
  <si>
    <t>ONVERMIJDBAAR: FRUIT</t>
  </si>
  <si>
    <t>WASKORSTEN (KAAS)</t>
  </si>
  <si>
    <t>EIERSCHALEN</t>
  </si>
  <si>
    <t>KOFFIEDIK</t>
  </si>
  <si>
    <t>THEERESTEN</t>
  </si>
  <si>
    <t>VLEES- EN VISRESTEN</t>
  </si>
  <si>
    <t>ONSORTEERBAAR</t>
  </si>
  <si>
    <t>VERMIJDBAAR</t>
  </si>
  <si>
    <t>VLEES</t>
  </si>
  <si>
    <t>VIS</t>
  </si>
  <si>
    <t>KAAS</t>
  </si>
  <si>
    <t>EIEREN</t>
  </si>
  <si>
    <t>ZUIVEL</t>
  </si>
  <si>
    <t>GROENTE</t>
  </si>
  <si>
    <t>FRUIT</t>
  </si>
  <si>
    <t>AARDAPPELEN</t>
  </si>
  <si>
    <t>BROOD</t>
  </si>
  <si>
    <t>GEBAK EN KOEK</t>
  </si>
  <si>
    <t>MAALTIJDRESTEN</t>
  </si>
  <si>
    <t>RIJST</t>
  </si>
  <si>
    <t>PASTA'S</t>
  </si>
  <si>
    <t>SNOEP EN SNACKS</t>
  </si>
  <si>
    <t>BOTERHAMBELEG</t>
  </si>
  <si>
    <t>SAUSEN EN VETTEN</t>
  </si>
  <si>
    <t>SOEPEN</t>
  </si>
  <si>
    <t>OVERIG</t>
  </si>
  <si>
    <t>Name</t>
  </si>
  <si>
    <t>Fruit</t>
  </si>
  <si>
    <t>Cheese</t>
  </si>
  <si>
    <t>Eggs</t>
  </si>
  <si>
    <t>Coffee grounds</t>
  </si>
  <si>
    <t>Egg shells</t>
  </si>
  <si>
    <t>Cheese crust</t>
  </si>
  <si>
    <t>Tea leaves</t>
  </si>
  <si>
    <t>Meat and fish scraps</t>
  </si>
  <si>
    <t>Food waste</t>
  </si>
  <si>
    <t>Meat</t>
  </si>
  <si>
    <t>Fish</t>
  </si>
  <si>
    <t>Dairy</t>
  </si>
  <si>
    <t>Bread</t>
  </si>
  <si>
    <t>Cake</t>
  </si>
  <si>
    <t>Bakery</t>
  </si>
  <si>
    <t>Rice</t>
  </si>
  <si>
    <t>Pasta</t>
  </si>
  <si>
    <t>Confectionery</t>
  </si>
  <si>
    <t>Sauces and fats</t>
  </si>
  <si>
    <t>Soups</t>
  </si>
  <si>
    <t>Boterhambeleg</t>
  </si>
  <si>
    <t>Total kg/inw/jr</t>
  </si>
  <si>
    <t>Fraction RES</t>
  </si>
  <si>
    <t>Fraction GFT</t>
  </si>
  <si>
    <t>WK_CODE</t>
  </si>
  <si>
    <t>WK_NAAM</t>
  </si>
  <si>
    <t>Urbanisati</t>
  </si>
  <si>
    <t>Fua_res</t>
  </si>
  <si>
    <t>Fa_res</t>
  </si>
  <si>
    <t>RESkg_wijk</t>
  </si>
  <si>
    <t>WK003401</t>
  </si>
  <si>
    <t>Wijk 01 Almere Haven</t>
  </si>
  <si>
    <t>WK003402</t>
  </si>
  <si>
    <t>Wijk 02 Almere Stad</t>
  </si>
  <si>
    <t>WK003403</t>
  </si>
  <si>
    <t>Wijk 03 Almere Buiten</t>
  </si>
  <si>
    <t>WK003404</t>
  </si>
  <si>
    <t>Wijk 04 Almere Poort</t>
  </si>
  <si>
    <t>WK003405</t>
  </si>
  <si>
    <t>Wijk 05 Almere Hout</t>
  </si>
  <si>
    <t>WK035800</t>
  </si>
  <si>
    <t>Wijk 00 Aalsmeer</t>
  </si>
  <si>
    <t>WK035801</t>
  </si>
  <si>
    <t>Wijk 01 Kudelstraat en Kalslagen</t>
  </si>
  <si>
    <t>WK035802</t>
  </si>
  <si>
    <t>Wijk 02 Oosteinde</t>
  </si>
  <si>
    <t>WK036200</t>
  </si>
  <si>
    <t>Wijk 00 Amstelveen</t>
  </si>
  <si>
    <t>WK036300</t>
  </si>
  <si>
    <t>Burgwallen-Oude Zijde</t>
  </si>
  <si>
    <t>WK036301</t>
  </si>
  <si>
    <t>Burgwallen-Nieuwe Zijde</t>
  </si>
  <si>
    <t>WK036302</t>
  </si>
  <si>
    <t>Grachtengordel-West</t>
  </si>
  <si>
    <t>WK036303</t>
  </si>
  <si>
    <t>Grachtengordel-Zuid</t>
  </si>
  <si>
    <t>WK036304</t>
  </si>
  <si>
    <t>Nieuwmarkt/Lastage</t>
  </si>
  <si>
    <t>WK036305</t>
  </si>
  <si>
    <t>Haarlemmerbuurt</t>
  </si>
  <si>
    <t>WK036306</t>
  </si>
  <si>
    <t>Jordaan</t>
  </si>
  <si>
    <t>WK036307</t>
  </si>
  <si>
    <t>De Weteringschans</t>
  </si>
  <si>
    <t>WK036308</t>
  </si>
  <si>
    <t>Weesperbuurt/Plantage</t>
  </si>
  <si>
    <t>WK036309</t>
  </si>
  <si>
    <t>Oostelijke Eilanden/Kadijken</t>
  </si>
  <si>
    <t>WK036310</t>
  </si>
  <si>
    <t>Westelijk Havengebied</t>
  </si>
  <si>
    <t>WK036311</t>
  </si>
  <si>
    <t>Bedrijventerrein Sloterdijk</t>
  </si>
  <si>
    <t>WK036312</t>
  </si>
  <si>
    <t>Houthavens</t>
  </si>
  <si>
    <t>WK036313</t>
  </si>
  <si>
    <t>Spaarndammer- en Zeeheldenbuurt</t>
  </si>
  <si>
    <t>WK036314</t>
  </si>
  <si>
    <t>Staatsliedenbuurt</t>
  </si>
  <si>
    <t>WK036315</t>
  </si>
  <si>
    <t>Centrale Markt</t>
  </si>
  <si>
    <t>WK036316</t>
  </si>
  <si>
    <t>Frederik Hendrikbuurt</t>
  </si>
  <si>
    <t>WK036317</t>
  </si>
  <si>
    <t>Da Costabuurt</t>
  </si>
  <si>
    <t>WK036318</t>
  </si>
  <si>
    <t>Kinkerbuurt</t>
  </si>
  <si>
    <t>WK036319</t>
  </si>
  <si>
    <t>Van Lennepbuurt</t>
  </si>
  <si>
    <t>WK036320</t>
  </si>
  <si>
    <t>Helmersbuurt</t>
  </si>
  <si>
    <t>WK036321</t>
  </si>
  <si>
    <t>Overtoomse Sluis</t>
  </si>
  <si>
    <t>WK036322</t>
  </si>
  <si>
    <t>Vondelbuurt</t>
  </si>
  <si>
    <t>WK036323</t>
  </si>
  <si>
    <t>Zuidas</t>
  </si>
  <si>
    <t>WK036324</t>
  </si>
  <si>
    <t>Oude Pijp</t>
  </si>
  <si>
    <t>WK036325</t>
  </si>
  <si>
    <t>Nieuwe Pijp</t>
  </si>
  <si>
    <t>WK036326</t>
  </si>
  <si>
    <t>Zuid Pijp</t>
  </si>
  <si>
    <t>WK036327</t>
  </si>
  <si>
    <t>Weesperzijde</t>
  </si>
  <si>
    <t>WK036328</t>
  </si>
  <si>
    <t>Oosterparkbuurt</t>
  </si>
  <si>
    <t>WK036329</t>
  </si>
  <si>
    <t>Dapperbuurt</t>
  </si>
  <si>
    <t>WK036330</t>
  </si>
  <si>
    <t>Transvaalbuurt</t>
  </si>
  <si>
    <t>WK036331</t>
  </si>
  <si>
    <t>Indische Buurt West</t>
  </si>
  <si>
    <t>WK036332</t>
  </si>
  <si>
    <t>Indische Buurt Oost</t>
  </si>
  <si>
    <t>WK036333</t>
  </si>
  <si>
    <t>Oostelijk Havengebied</t>
  </si>
  <si>
    <t>WK036334</t>
  </si>
  <si>
    <t>Zeeburgereiland/Nieuwe Diep</t>
  </si>
  <si>
    <t>WK036335</t>
  </si>
  <si>
    <t>IJburg West</t>
  </si>
  <si>
    <t>WK036336</t>
  </si>
  <si>
    <t>Sloterdijk</t>
  </si>
  <si>
    <t>WK036337</t>
  </si>
  <si>
    <t>Landlust</t>
  </si>
  <si>
    <t>WK036338</t>
  </si>
  <si>
    <t>Erasmuspark</t>
  </si>
  <si>
    <t>WK036339</t>
  </si>
  <si>
    <t>De Kolenkit</t>
  </si>
  <si>
    <t>WK036340</t>
  </si>
  <si>
    <t>Geuzenbuurt</t>
  </si>
  <si>
    <t>WK036341</t>
  </si>
  <si>
    <t>Van Galenbuurt</t>
  </si>
  <si>
    <t>WK036342</t>
  </si>
  <si>
    <t>Hoofdweg e.o.</t>
  </si>
  <si>
    <t>WK036343</t>
  </si>
  <si>
    <t>Westindische Buurt</t>
  </si>
  <si>
    <t>WK036344</t>
  </si>
  <si>
    <t>Hoofddorppleinbuurt</t>
  </si>
  <si>
    <t>WK036345</t>
  </si>
  <si>
    <t>Schinkelbuurt</t>
  </si>
  <si>
    <t>WK036346</t>
  </si>
  <si>
    <t>Willemspark</t>
  </si>
  <si>
    <t>WK036347</t>
  </si>
  <si>
    <t>Museumkwartier</t>
  </si>
  <si>
    <t>WK036348</t>
  </si>
  <si>
    <t>Stadionbuurt</t>
  </si>
  <si>
    <t>WK036349</t>
  </si>
  <si>
    <t>Apollobuurt</t>
  </si>
  <si>
    <t>WK036351</t>
  </si>
  <si>
    <t>IJburg Zuid</t>
  </si>
  <si>
    <t>WK036352</t>
  </si>
  <si>
    <t>Scheldebuurt</t>
  </si>
  <si>
    <t>WK036353</t>
  </si>
  <si>
    <t>IJselbuurt</t>
  </si>
  <si>
    <t>WK036354</t>
  </si>
  <si>
    <t>Rijnbuurt</t>
  </si>
  <si>
    <t>WK036355</t>
  </si>
  <si>
    <t>Frankendael</t>
  </si>
  <si>
    <t>WK036356</t>
  </si>
  <si>
    <t>Middenmeer</t>
  </si>
  <si>
    <t>WK036357</t>
  </si>
  <si>
    <t>Betondorp</t>
  </si>
  <si>
    <t>WK036358</t>
  </si>
  <si>
    <t>Omval/Overamstel</t>
  </si>
  <si>
    <t>WK036359</t>
  </si>
  <si>
    <t>Prinses Irenebuurt e.o.</t>
  </si>
  <si>
    <t>WK036360</t>
  </si>
  <si>
    <t>Volewijck</t>
  </si>
  <si>
    <t>WK036361</t>
  </si>
  <si>
    <t>IJplein/Vogelbuurt</t>
  </si>
  <si>
    <t>WK036362</t>
  </si>
  <si>
    <t>Tuindorp Nieuwendam</t>
  </si>
  <si>
    <t>WK036363</t>
  </si>
  <si>
    <t>Tuindorp Buiksloot</t>
  </si>
  <si>
    <t>WK036364</t>
  </si>
  <si>
    <t>Nieuwendammerdijk/Buiksloterdijk</t>
  </si>
  <si>
    <t>WK036365</t>
  </si>
  <si>
    <t>Tuindorp Oostzaan</t>
  </si>
  <si>
    <t>WK036366</t>
  </si>
  <si>
    <t>Oostzanerwerf</t>
  </si>
  <si>
    <t>WK036367</t>
  </si>
  <si>
    <t>Kadoelen</t>
  </si>
  <si>
    <t>WK036368</t>
  </si>
  <si>
    <t>Waterlandpleinbuurt</t>
  </si>
  <si>
    <t>WK036369</t>
  </si>
  <si>
    <t>Buikslotermeer</t>
  </si>
  <si>
    <t>WK036370</t>
  </si>
  <si>
    <t>Banne Buiksloot</t>
  </si>
  <si>
    <t>WK036371</t>
  </si>
  <si>
    <t>Noordelijke IJ-oevers West</t>
  </si>
  <si>
    <t>WK036372</t>
  </si>
  <si>
    <t>Noordelijke IJ-oevers Oost</t>
  </si>
  <si>
    <t>WK036373</t>
  </si>
  <si>
    <t>Waterland</t>
  </si>
  <si>
    <t>WK036374</t>
  </si>
  <si>
    <t>Elzenhagen</t>
  </si>
  <si>
    <t>WK036375</t>
  </si>
  <si>
    <t>Chass�buurt</t>
  </si>
  <si>
    <t>WK036376</t>
  </si>
  <si>
    <t>Slotermeer-Noordoost</t>
  </si>
  <si>
    <t>WK036377</t>
  </si>
  <si>
    <t>Slotermeer-Zuidwest</t>
  </si>
  <si>
    <t>WK036378</t>
  </si>
  <si>
    <t>Geuzenveld</t>
  </si>
  <si>
    <t>WK036379</t>
  </si>
  <si>
    <t>Eendracht</t>
  </si>
  <si>
    <t>WK036380</t>
  </si>
  <si>
    <t>Lutkemeer/Ookmeer</t>
  </si>
  <si>
    <t>WK036381</t>
  </si>
  <si>
    <t>Osdorp-Oost</t>
  </si>
  <si>
    <t>WK036382</t>
  </si>
  <si>
    <t>Osdorp-Midden</t>
  </si>
  <si>
    <t>WK036383</t>
  </si>
  <si>
    <t>De Punt</t>
  </si>
  <si>
    <t>WK036384</t>
  </si>
  <si>
    <t>Middelveldsche Akerpolder</t>
  </si>
  <si>
    <t>WK036385</t>
  </si>
  <si>
    <t>Slotervaart Noord</t>
  </si>
  <si>
    <t>WK036386</t>
  </si>
  <si>
    <t>Overtoomse Veld</t>
  </si>
  <si>
    <t>WK036387</t>
  </si>
  <si>
    <t>Westlandgracht</t>
  </si>
  <si>
    <t>WK036388</t>
  </si>
  <si>
    <t>Sloter-/Riekerpolder</t>
  </si>
  <si>
    <t>WK036389</t>
  </si>
  <si>
    <t>Slotervaart Zuid</t>
  </si>
  <si>
    <t>WK036390</t>
  </si>
  <si>
    <t>Buitenveldert-West</t>
  </si>
  <si>
    <t>WK036391</t>
  </si>
  <si>
    <t>Buitenveldert-Oost</t>
  </si>
  <si>
    <t>WK036392</t>
  </si>
  <si>
    <t>Amstel III/Bullewijk</t>
  </si>
  <si>
    <t>WK036393</t>
  </si>
  <si>
    <t>Bijlmer Centrum (D,F,H)</t>
  </si>
  <si>
    <t>WK036394</t>
  </si>
  <si>
    <t>Bijlmer Oost (E,G,K)</t>
  </si>
  <si>
    <t>WK036395</t>
  </si>
  <si>
    <t>Nellestein</t>
  </si>
  <si>
    <t>WK036396</t>
  </si>
  <si>
    <t>Holendrecht/Reigersbos</t>
  </si>
  <si>
    <t>WK036397</t>
  </si>
  <si>
    <t>Gein</t>
  </si>
  <si>
    <t>WK036398</t>
  </si>
  <si>
    <t>Driemond</t>
  </si>
  <si>
    <t>WK037000</t>
  </si>
  <si>
    <t>Wijk 00 Beemster</t>
  </si>
  <si>
    <t>WK037001</t>
  </si>
  <si>
    <t>Wijk 01 Zuidoostbeemster</t>
  </si>
  <si>
    <t>WK037500</t>
  </si>
  <si>
    <t>Wijk 00 Centrum</t>
  </si>
  <si>
    <t>WK037501</t>
  </si>
  <si>
    <t>Wijk 01 Vondelkwartier</t>
  </si>
  <si>
    <t>WK037502</t>
  </si>
  <si>
    <t>Wijk 02 Oranjebuurt</t>
  </si>
  <si>
    <t>WK037503</t>
  </si>
  <si>
    <t>Wijk 03 Kuenenkwartier</t>
  </si>
  <si>
    <t>WK037504</t>
  </si>
  <si>
    <t>Wijk 04 Warande</t>
  </si>
  <si>
    <t>WK037505</t>
  </si>
  <si>
    <t>Wijk 05 Noordwestelijk tuinbouwgebied</t>
  </si>
  <si>
    <t>WK037506</t>
  </si>
  <si>
    <t>Wijk 06 Oosterwijk en Zwaansmeer</t>
  </si>
  <si>
    <t>WK037507</t>
  </si>
  <si>
    <t>Wijk 07 Meerestein</t>
  </si>
  <si>
    <t>WK037508</t>
  </si>
  <si>
    <t>Wijk 08 Wijk aan Zee</t>
  </si>
  <si>
    <t>WK037509</t>
  </si>
  <si>
    <t>Wijk 09 De Pijp en Wijkerbroek</t>
  </si>
  <si>
    <t>WK037600</t>
  </si>
  <si>
    <t>Wijk 00</t>
  </si>
  <si>
    <t>WK037700</t>
  </si>
  <si>
    <t>Wijk 00 Bloemendaal</t>
  </si>
  <si>
    <t>WK037701</t>
  </si>
  <si>
    <t>Wijk 01 Overveen</t>
  </si>
  <si>
    <t>WK037702</t>
  </si>
  <si>
    <t>Wijk 02 Aerdenhout</t>
  </si>
  <si>
    <t>WK037703</t>
  </si>
  <si>
    <t>Wijk 03 Vogelenzang</t>
  </si>
  <si>
    <t>WK037704</t>
  </si>
  <si>
    <t>Wijk 04 Bennebroek</t>
  </si>
  <si>
    <t>WK038400</t>
  </si>
  <si>
    <t>Wijk 00 Diemen-Zuid</t>
  </si>
  <si>
    <t>WK038401</t>
  </si>
  <si>
    <t>Wijk 01 Diemen-Centrum</t>
  </si>
  <si>
    <t>WK038402</t>
  </si>
  <si>
    <t>Wijk 02 Diemen-Noord</t>
  </si>
  <si>
    <t>WK038500</t>
  </si>
  <si>
    <t>Wijk 00 Edam</t>
  </si>
  <si>
    <t>WK038501</t>
  </si>
  <si>
    <t>Wijk 01 Purmer</t>
  </si>
  <si>
    <t>WK038502</t>
  </si>
  <si>
    <t>Wijk 02 Volendam</t>
  </si>
  <si>
    <t>WK038503</t>
  </si>
  <si>
    <t>Wijk 03 Beets</t>
  </si>
  <si>
    <t>WK038504</t>
  </si>
  <si>
    <t>Wijk 04 Oosthuizen</t>
  </si>
  <si>
    <t>WK038505</t>
  </si>
  <si>
    <t>Wijk 05 Warder</t>
  </si>
  <si>
    <t>WK038506</t>
  </si>
  <si>
    <t>Wijk 06 Middelie</t>
  </si>
  <si>
    <t>WK038507</t>
  </si>
  <si>
    <t>Wijk 07 Kwadijk</t>
  </si>
  <si>
    <t>WK038508</t>
  </si>
  <si>
    <t>Wijk 08 Schardam</t>
  </si>
  <si>
    <t>WK038509</t>
  </si>
  <si>
    <t>Wijk 09 Hobrede</t>
  </si>
  <si>
    <t>WK039201</t>
  </si>
  <si>
    <t>Oude Stad</t>
  </si>
  <si>
    <t>WK039202</t>
  </si>
  <si>
    <t>Haarlemmerhoutkwartier</t>
  </si>
  <si>
    <t>WK039203</t>
  </si>
  <si>
    <t>Zijlwegkwartier</t>
  </si>
  <si>
    <t>WK039204</t>
  </si>
  <si>
    <t>Houtvaartkwartier</t>
  </si>
  <si>
    <t>WK039205</t>
  </si>
  <si>
    <t>Duinwijk</t>
  </si>
  <si>
    <t>WK039206</t>
  </si>
  <si>
    <t>Waarder- en Veerpolder</t>
  </si>
  <si>
    <t>WK039207</t>
  </si>
  <si>
    <t>Amsterdamsewijk</t>
  </si>
  <si>
    <t>WK039208</t>
  </si>
  <si>
    <t>Slachthuiswijk</t>
  </si>
  <si>
    <t>WK039209</t>
  </si>
  <si>
    <t>Parkwijk</t>
  </si>
  <si>
    <t>WK039210</t>
  </si>
  <si>
    <t>Transvaalwijk</t>
  </si>
  <si>
    <t>WK039211</t>
  </si>
  <si>
    <t>Indischewijk</t>
  </si>
  <si>
    <t>WK039212</t>
  </si>
  <si>
    <t>Ter Kleefkwartier</t>
  </si>
  <si>
    <t>WK039213</t>
  </si>
  <si>
    <t>Te Zaanenkwartier</t>
  </si>
  <si>
    <t>WK039214</t>
  </si>
  <si>
    <t>Vogelenwijk</t>
  </si>
  <si>
    <t>WK039215</t>
  </si>
  <si>
    <t>Delftwijk</t>
  </si>
  <si>
    <t>WK039216</t>
  </si>
  <si>
    <t>Vondelkwartier</t>
  </si>
  <si>
    <t>WK039217</t>
  </si>
  <si>
    <t>Spaarndam</t>
  </si>
  <si>
    <t>WK039218</t>
  </si>
  <si>
    <t>Europawijk</t>
  </si>
  <si>
    <t>WK039219</t>
  </si>
  <si>
    <t>Boerhaavewijk</t>
  </si>
  <si>
    <t>WK039220</t>
  </si>
  <si>
    <t>Molenwijk</t>
  </si>
  <si>
    <t>WK039221</t>
  </si>
  <si>
    <t>Meerwijk</t>
  </si>
  <si>
    <t>WK039300</t>
  </si>
  <si>
    <t>WK039401</t>
  </si>
  <si>
    <t>Hoofddorp</t>
  </si>
  <si>
    <t>WK039402</t>
  </si>
  <si>
    <t>Nieuw-Vennep</t>
  </si>
  <si>
    <t>WK039403</t>
  </si>
  <si>
    <t>Zwanenburg</t>
  </si>
  <si>
    <t>WK039404</t>
  </si>
  <si>
    <t>Lijnden / Boesingheliede</t>
  </si>
  <si>
    <t>WK039405</t>
  </si>
  <si>
    <t>Badhoevedorp</t>
  </si>
  <si>
    <t>WK039406</t>
  </si>
  <si>
    <t>Aalsmeerderbrug/ Oude Meer/ Rozenburg / Schiphol Rijk</t>
  </si>
  <si>
    <t>WK039407</t>
  </si>
  <si>
    <t>Rijsenhout</t>
  </si>
  <si>
    <t>WK039408</t>
  </si>
  <si>
    <t>Burgerveen / Leimuiderbrug / Weteringbrug</t>
  </si>
  <si>
    <t>WK039409</t>
  </si>
  <si>
    <t>Abbenes / Buitenkaag</t>
  </si>
  <si>
    <t>WK039410</t>
  </si>
  <si>
    <t>Lisserbroek</t>
  </si>
  <si>
    <t>WK039411</t>
  </si>
  <si>
    <t>Beinsdorp</t>
  </si>
  <si>
    <t>WK039412</t>
  </si>
  <si>
    <t>Zwaanshoek</t>
  </si>
  <si>
    <t>WK039413</t>
  </si>
  <si>
    <t>Cruquius</t>
  </si>
  <si>
    <t>WK039415</t>
  </si>
  <si>
    <t>Vijfhuizen</t>
  </si>
  <si>
    <t>WK039416</t>
  </si>
  <si>
    <t>Schiphol</t>
  </si>
  <si>
    <t>WK039601</t>
  </si>
  <si>
    <t>Wijk 01 Heemskerk-Dorp</t>
  </si>
  <si>
    <t>WK039602</t>
  </si>
  <si>
    <t>Wijk 02 Commandeurs en Marquette</t>
  </si>
  <si>
    <t>WK039603</t>
  </si>
  <si>
    <t>Wijk 03 Hofland, Oosterwijk en Zuidbroek</t>
  </si>
  <si>
    <t>WK039604</t>
  </si>
  <si>
    <t>Wijk 04 Heemskerkerduin en Noorddorp</t>
  </si>
  <si>
    <t>WK039605</t>
  </si>
  <si>
    <t>Wijk 05 Poelenburg en Oosterzij</t>
  </si>
  <si>
    <t>WK039606</t>
  </si>
  <si>
    <t>Wijk 06 Noordbroek en De Trompet</t>
  </si>
  <si>
    <t>WK039607</t>
  </si>
  <si>
    <t>Wijk 07 Kerkbeek</t>
  </si>
  <si>
    <t>WK039608</t>
  </si>
  <si>
    <t>Wijk 08 Assumburg</t>
  </si>
  <si>
    <t>WK039609</t>
  </si>
  <si>
    <t>Wijk 09 Hoogdorp en Waterakkers</t>
  </si>
  <si>
    <t>WK039610</t>
  </si>
  <si>
    <t>Wijk 10 Broekpolder</t>
  </si>
  <si>
    <t>WK039611</t>
  </si>
  <si>
    <t>Wijk 11 Oostelijk Heemskerk</t>
  </si>
  <si>
    <t>WK039700</t>
  </si>
  <si>
    <t>Wijk 00 Heemstede-Centrum</t>
  </si>
  <si>
    <t>WK039701</t>
  </si>
  <si>
    <t>Wijk 01 Heemstede-Zuid</t>
  </si>
  <si>
    <t>WK039702</t>
  </si>
  <si>
    <t>Wijk 02 Heemstede west van de spoorbaan</t>
  </si>
  <si>
    <t>WK040201</t>
  </si>
  <si>
    <t>Wijk 01 Centrum</t>
  </si>
  <si>
    <t>WK040202</t>
  </si>
  <si>
    <t>Wijk 02 Noordwest</t>
  </si>
  <si>
    <t>WK040203</t>
  </si>
  <si>
    <t>Wijk 03 Zuidwest</t>
  </si>
  <si>
    <t>WK040204</t>
  </si>
  <si>
    <t>Wijk 04 Zuid</t>
  </si>
  <si>
    <t>WK040205</t>
  </si>
  <si>
    <t>Wijk 05 Zuidoost</t>
  </si>
  <si>
    <t>WK040206</t>
  </si>
  <si>
    <t>Wijk 06 Oost</t>
  </si>
  <si>
    <t>WK040207</t>
  </si>
  <si>
    <t>Wijk 07 Noordoost</t>
  </si>
  <si>
    <t>WK040208</t>
  </si>
  <si>
    <t>Wijk 08 Hilversumse Meent</t>
  </si>
  <si>
    <t>WK040209</t>
  </si>
  <si>
    <t>Wijk 09 Landelijk gebied</t>
  </si>
  <si>
    <t>WK040600</t>
  </si>
  <si>
    <t>Wijk 00 Oude Dorp</t>
  </si>
  <si>
    <t>WK040601</t>
  </si>
  <si>
    <t>Wijk 01 Westereng</t>
  </si>
  <si>
    <t>WK040602</t>
  </si>
  <si>
    <t>Wijk 02 Buitenwijken</t>
  </si>
  <si>
    <t>WK040603</t>
  </si>
  <si>
    <t>Wijk 03 Erica en Tafelberg</t>
  </si>
  <si>
    <t>WK040604</t>
  </si>
  <si>
    <t>Wijk 04 Staatslieden en Componistenbuurt</t>
  </si>
  <si>
    <t>WK040605</t>
  </si>
  <si>
    <t>Wijk 05 Havengebied</t>
  </si>
  <si>
    <t>WK040606</t>
  </si>
  <si>
    <t>Wijk 06 Zenderwijk en Bovenweg</t>
  </si>
  <si>
    <t>WK040607</t>
  </si>
  <si>
    <t>Wijk 07 Stad en Lande</t>
  </si>
  <si>
    <t>WK040608</t>
  </si>
  <si>
    <t>Wijk 08 Huizermaat West en Zuid</t>
  </si>
  <si>
    <t>WK040609</t>
  </si>
  <si>
    <t>Wijk 09 Huizermaat Noord</t>
  </si>
  <si>
    <t>WK040610</t>
  </si>
  <si>
    <t>Wijk 10 Bijvanck</t>
  </si>
  <si>
    <t>WK040611</t>
  </si>
  <si>
    <t>Wijk 11 Bovenmaten</t>
  </si>
  <si>
    <t>WK040612</t>
  </si>
  <si>
    <t>Wijk 12 Hogemaat</t>
  </si>
  <si>
    <t>WK041500</t>
  </si>
  <si>
    <t>Wijk 00 Landsmeer</t>
  </si>
  <si>
    <t>WK041501</t>
  </si>
  <si>
    <t>Wijk 01 Ilpendam</t>
  </si>
  <si>
    <t>WK041700</t>
  </si>
  <si>
    <t>WK043100</t>
  </si>
  <si>
    <t>WK043700</t>
  </si>
  <si>
    <t>WK043901</t>
  </si>
  <si>
    <t>WK043902</t>
  </si>
  <si>
    <t>Wijk 02 Overwhere</t>
  </si>
  <si>
    <t>WK043903</t>
  </si>
  <si>
    <t>Wijk 03 Wheermolen</t>
  </si>
  <si>
    <t>WK043904</t>
  </si>
  <si>
    <t>Wijk 04 Gors</t>
  </si>
  <si>
    <t>WK043905</t>
  </si>
  <si>
    <t>Wijk 05 Purmer-Noord</t>
  </si>
  <si>
    <t>WK043906</t>
  </si>
  <si>
    <t>Wijk 06 Purmer-Zuid</t>
  </si>
  <si>
    <t>WK043907</t>
  </si>
  <si>
    <t>Wijk 07 Weidevenne</t>
  </si>
  <si>
    <t>WK045000</t>
  </si>
  <si>
    <t>Wijk 00 Uitgeest</t>
  </si>
  <si>
    <t>WK045115</t>
  </si>
  <si>
    <t>Wijk 15 Dorpscentrum</t>
  </si>
  <si>
    <t>WK045125</t>
  </si>
  <si>
    <t>Wijk 25 Thamerdal</t>
  </si>
  <si>
    <t>WK045135</t>
  </si>
  <si>
    <t>Wijk 35 Zijdelwaard</t>
  </si>
  <si>
    <t>WK045145</t>
  </si>
  <si>
    <t>Wijk 45 Legmeer</t>
  </si>
  <si>
    <t>WK045150</t>
  </si>
  <si>
    <t>Wijk 50 Langs de Vuurlinie</t>
  </si>
  <si>
    <t>WK045155</t>
  </si>
  <si>
    <t>Wijk 55 Veilinggebied</t>
  </si>
  <si>
    <t>WK045165</t>
  </si>
  <si>
    <t>Wijk 65 Meerwijk</t>
  </si>
  <si>
    <t>WK045175</t>
  </si>
  <si>
    <t>Wijk 75 Bedrijventerrein</t>
  </si>
  <si>
    <t>WK045185</t>
  </si>
  <si>
    <t>Wijk 85 Meerwijk</t>
  </si>
  <si>
    <t>WK045190</t>
  </si>
  <si>
    <t>Wijk 90 Glastuinbouwgebied</t>
  </si>
  <si>
    <t>WK045195</t>
  </si>
  <si>
    <t>Wijk 95 Veenweidegebied</t>
  </si>
  <si>
    <t>WK045300</t>
  </si>
  <si>
    <t>Wijk 00 Velsen-Zuid en Driehuis</t>
  </si>
  <si>
    <t>WK045301</t>
  </si>
  <si>
    <t>Wijk 01 IJmuiden-Noord</t>
  </si>
  <si>
    <t>WK045302</t>
  </si>
  <si>
    <t>Wijk 02 IJmuiden-Zuid</t>
  </si>
  <si>
    <t>WK045303</t>
  </si>
  <si>
    <t>Wijk 03 IJmuiden-West</t>
  </si>
  <si>
    <t>WK045304</t>
  </si>
  <si>
    <t>Wijk 04 Zee- en Duinwijk</t>
  </si>
  <si>
    <t>WK045305</t>
  </si>
  <si>
    <t>Wijk 05 Velsen-Noord</t>
  </si>
  <si>
    <t>WK045306</t>
  </si>
  <si>
    <t>Wijk 06 Santpoort-Noord</t>
  </si>
  <si>
    <t>WK045307</t>
  </si>
  <si>
    <t>Wijk 07 Santpoort-Zuid</t>
  </si>
  <si>
    <t>WK045308</t>
  </si>
  <si>
    <t>Wijk 08 Velserbroek</t>
  </si>
  <si>
    <t>WK045309</t>
  </si>
  <si>
    <t>Wijk 09 Spaarndammerpolder</t>
  </si>
  <si>
    <t>WK045700</t>
  </si>
  <si>
    <t>Binnenstad</t>
  </si>
  <si>
    <t>WK045701</t>
  </si>
  <si>
    <t>Zuid</t>
  </si>
  <si>
    <t>WK045702</t>
  </si>
  <si>
    <t>Noord</t>
  </si>
  <si>
    <t>WK045703</t>
  </si>
  <si>
    <t>Hogewey</t>
  </si>
  <si>
    <t>WK045704</t>
  </si>
  <si>
    <t>Aetsveld</t>
  </si>
  <si>
    <t>WK045707</t>
  </si>
  <si>
    <t>Aetsveldsepolder</t>
  </si>
  <si>
    <t>WK045708</t>
  </si>
  <si>
    <t>Oostelijke Vechtoever</t>
  </si>
  <si>
    <t>WK045709</t>
  </si>
  <si>
    <t>Bloemendalerpolder</t>
  </si>
  <si>
    <t>WK047301</t>
  </si>
  <si>
    <t>Zandvoort Noord</t>
  </si>
  <si>
    <t>WK047302</t>
  </si>
  <si>
    <t>Zandvoort Zuid</t>
  </si>
  <si>
    <t>WK047303</t>
  </si>
  <si>
    <t>Bentveld</t>
  </si>
  <si>
    <t>WK047304</t>
  </si>
  <si>
    <t>Buitengebied</t>
  </si>
  <si>
    <t>WK047911</t>
  </si>
  <si>
    <t>Wijk 11 Zaandam Zuid</t>
  </si>
  <si>
    <t>WK047912</t>
  </si>
  <si>
    <t>Wijk 12 Poelenburg</t>
  </si>
  <si>
    <t>WK047913</t>
  </si>
  <si>
    <t>Wijk 13 Pelders- en Hoornseveld</t>
  </si>
  <si>
    <t>WK047914</t>
  </si>
  <si>
    <t>Wijk 14 Rosmolenwijk</t>
  </si>
  <si>
    <t>WK047915</t>
  </si>
  <si>
    <t>Wijk 15 Kogerveldwijk</t>
  </si>
  <si>
    <t>WK047916</t>
  </si>
  <si>
    <t>Wijk 16 Zaandam Noord</t>
  </si>
  <si>
    <t>WK047921</t>
  </si>
  <si>
    <t>Wijk 21 Oude Haven</t>
  </si>
  <si>
    <t>WK047922</t>
  </si>
  <si>
    <t>Wijk 22 Zaandam West</t>
  </si>
  <si>
    <t>WK047923</t>
  </si>
  <si>
    <t>Wijk 23 Nieuw West</t>
  </si>
  <si>
    <t>WK047931</t>
  </si>
  <si>
    <t>Wijk 31 Oud Koog a/d Zaan</t>
  </si>
  <si>
    <t>WK047932</t>
  </si>
  <si>
    <t>Wijk 32 Westerkoog</t>
  </si>
  <si>
    <t>WK047941</t>
  </si>
  <si>
    <t>Wijk 41 Oud Zaandijk</t>
  </si>
  <si>
    <t>WK047942</t>
  </si>
  <si>
    <t>Wijk 42 Rooswijk</t>
  </si>
  <si>
    <t>WK047951</t>
  </si>
  <si>
    <t>Wijk 51 Wormerveer</t>
  </si>
  <si>
    <t>WK047961</t>
  </si>
  <si>
    <t>Wijk 61 Krommenie Oost</t>
  </si>
  <si>
    <t>WK047962</t>
  </si>
  <si>
    <t>Wijk 62 Krommenie West</t>
  </si>
  <si>
    <t>WK047971</t>
  </si>
  <si>
    <t>Wijk 71 Assendelft-Zuid</t>
  </si>
  <si>
    <t>WK047972</t>
  </si>
  <si>
    <t>Wijk 72 Assendelft-Noord</t>
  </si>
  <si>
    <t>WK047981</t>
  </si>
  <si>
    <t>Wijk 81 Westzaan</t>
  </si>
  <si>
    <t>WK085200</t>
  </si>
  <si>
    <t>Wijk 00 Monnickendam</t>
  </si>
  <si>
    <t>WK085201</t>
  </si>
  <si>
    <t>Wijk 01 Katwoude</t>
  </si>
  <si>
    <t>WK085202</t>
  </si>
  <si>
    <t>Wijk 02 Marken</t>
  </si>
  <si>
    <t>WK085203</t>
  </si>
  <si>
    <t>Wijk 03 Broek in Waterland</t>
  </si>
  <si>
    <t>WK085204</t>
  </si>
  <si>
    <t>Wijk 04 Ilpendam</t>
  </si>
  <si>
    <t>WK085205</t>
  </si>
  <si>
    <t>Wijk 05 Watergang</t>
  </si>
  <si>
    <t>WK088000</t>
  </si>
  <si>
    <t>Wijk 00 Wormer</t>
  </si>
  <si>
    <t>WK088001</t>
  </si>
  <si>
    <t>Wijk 01 Wijdewormer</t>
  </si>
  <si>
    <t>WK088002</t>
  </si>
  <si>
    <t>Wijk 02 Jisp</t>
  </si>
  <si>
    <t>WK099511</t>
  </si>
  <si>
    <t>Zuiderzeewijk</t>
  </si>
  <si>
    <t>WK099512</t>
  </si>
  <si>
    <t>Atolwijk</t>
  </si>
  <si>
    <t>WK099513</t>
  </si>
  <si>
    <t>BD Bedrijven Lelystad Noord</t>
  </si>
  <si>
    <t>WK099516</t>
  </si>
  <si>
    <t>Centrumzone Wijk1</t>
  </si>
  <si>
    <t>WK099517</t>
  </si>
  <si>
    <t>Overijsselse Hout, Gelderse Hout</t>
  </si>
  <si>
    <t>WK099518</t>
  </si>
  <si>
    <t>Industrieterrein Oostervaart</t>
  </si>
  <si>
    <t>WK099521</t>
  </si>
  <si>
    <t>Schepenwijk Noord</t>
  </si>
  <si>
    <t>WK099522</t>
  </si>
  <si>
    <t>Schepenwijk Oost</t>
  </si>
  <si>
    <t>WK099523</t>
  </si>
  <si>
    <t>Schepenwijk West</t>
  </si>
  <si>
    <t>WK099524</t>
  </si>
  <si>
    <t>Schepenwijk Zuid</t>
  </si>
  <si>
    <t>WK099525</t>
  </si>
  <si>
    <t>Houtribhoogte</t>
  </si>
  <si>
    <t>WK099527</t>
  </si>
  <si>
    <t>Zuigerplaspark</t>
  </si>
  <si>
    <t>WK099531</t>
  </si>
  <si>
    <t>Landstrekenwijk</t>
  </si>
  <si>
    <t>WK099532</t>
  </si>
  <si>
    <t>Villapark Hollandse Hout</t>
  </si>
  <si>
    <t>WK099535</t>
  </si>
  <si>
    <t>Lelystad-Haven</t>
  </si>
  <si>
    <t>WK099537</t>
  </si>
  <si>
    <t>Uilenweg</t>
  </si>
  <si>
    <t>WK099538</t>
  </si>
  <si>
    <t>Industrieterrein Noordersluis</t>
  </si>
  <si>
    <t>WK099541</t>
  </si>
  <si>
    <t>Boswijk</t>
  </si>
  <si>
    <t>WK099542</t>
  </si>
  <si>
    <t>Waterwijk</t>
  </si>
  <si>
    <t>WK099543</t>
  </si>
  <si>
    <t>Landerijen</t>
  </si>
  <si>
    <t>WK099551</t>
  </si>
  <si>
    <t>Warande Noord</t>
  </si>
  <si>
    <t>WK099552</t>
  </si>
  <si>
    <t>Warande West</t>
  </si>
  <si>
    <t>WK099553</t>
  </si>
  <si>
    <t>Warande Oost</t>
  </si>
  <si>
    <t>WK099558</t>
  </si>
  <si>
    <t>Industrieterrein Flevopoort</t>
  </si>
  <si>
    <t>WK099562</t>
  </si>
  <si>
    <t>Stadscentrum Noord</t>
  </si>
  <si>
    <t>WK099563</t>
  </si>
  <si>
    <t>Stadscentrum Zuid</t>
  </si>
  <si>
    <t>WK099566</t>
  </si>
  <si>
    <t>Stadscentrum, Het Ravelijn</t>
  </si>
  <si>
    <t>WK099571</t>
  </si>
  <si>
    <t>Visvijverbos</t>
  </si>
  <si>
    <t>WK099572</t>
  </si>
  <si>
    <t>Runderweg</t>
  </si>
  <si>
    <t>WK099573</t>
  </si>
  <si>
    <t>Zeeasterweg</t>
  </si>
  <si>
    <t>WK099574</t>
  </si>
  <si>
    <t>Vlotgrasweg</t>
  </si>
  <si>
    <t>WK099575</t>
  </si>
  <si>
    <t>Eendenweg</t>
  </si>
  <si>
    <t>WK099576</t>
  </si>
  <si>
    <t>Vogelweg</t>
  </si>
  <si>
    <t>WK099577</t>
  </si>
  <si>
    <t>Pijlstaartweg</t>
  </si>
  <si>
    <t>WK169600</t>
  </si>
  <si>
    <t>Wijk 00 's-Graveland</t>
  </si>
  <si>
    <t>WK169601</t>
  </si>
  <si>
    <t>Wijk 01 Kortenhoef</t>
  </si>
  <si>
    <t>WK169602</t>
  </si>
  <si>
    <t>Wijk 02 Ankeveen</t>
  </si>
  <si>
    <t>WK169603</t>
  </si>
  <si>
    <t>Wijk 03 Loosdrecht</t>
  </si>
  <si>
    <t>WK169604</t>
  </si>
  <si>
    <t>Wijk 04 Nieuw-Loosdrecht</t>
  </si>
  <si>
    <t>WK169605</t>
  </si>
  <si>
    <t>Wijk 05 Breukeleveen</t>
  </si>
  <si>
    <t>WK169606</t>
  </si>
  <si>
    <t>Wijk 06 Nederhorst den Berg</t>
  </si>
  <si>
    <t>WK194200</t>
  </si>
  <si>
    <t>Bussum Centrum</t>
  </si>
  <si>
    <t>WK194201</t>
  </si>
  <si>
    <t>Brediuskwartier</t>
  </si>
  <si>
    <t>WK194202</t>
  </si>
  <si>
    <t>Eng</t>
  </si>
  <si>
    <t>WK194203</t>
  </si>
  <si>
    <t>Spiegel</t>
  </si>
  <si>
    <t>WK194204</t>
  </si>
  <si>
    <t>Muiden</t>
  </si>
  <si>
    <t>WK194205</t>
  </si>
  <si>
    <t>Naarden</t>
  </si>
  <si>
    <t>Fua_gft</t>
  </si>
  <si>
    <t>Fa_gft</t>
  </si>
  <si>
    <t>GFTkg_wijk</t>
  </si>
  <si>
    <t>FWua_t</t>
  </si>
  <si>
    <t>FWa_t</t>
  </si>
  <si>
    <t>FW_wormenhotel</t>
  </si>
  <si>
    <t>Urb.level</t>
  </si>
  <si>
    <t>FW in GFT</t>
  </si>
  <si>
    <t>FW in RES</t>
  </si>
  <si>
    <t>WH2</t>
  </si>
  <si>
    <t>WH3</t>
  </si>
  <si>
    <t>WH1</t>
  </si>
  <si>
    <t>WH4</t>
  </si>
  <si>
    <t>WH5</t>
  </si>
  <si>
    <t>FW fraction by urb. level</t>
  </si>
  <si>
    <t>Non food organic waste</t>
  </si>
  <si>
    <t>NL62341634</t>
  </si>
  <si>
    <t>Incineration</t>
  </si>
  <si>
    <t>NL59307803</t>
  </si>
  <si>
    <t>Chass├®buurt</t>
  </si>
  <si>
    <t>DE2410068254</t>
  </si>
  <si>
    <t>Destination</t>
  </si>
  <si>
    <t>Process</t>
  </si>
  <si>
    <t>FWt_wijk</t>
  </si>
  <si>
    <t>A in FW/GFT</t>
  </si>
  <si>
    <t>Ua in FW/GFT</t>
  </si>
  <si>
    <t>A in FW/RES</t>
  </si>
  <si>
    <t>Ua in FW/RES</t>
  </si>
  <si>
    <t>A in GFT</t>
  </si>
  <si>
    <t>Ua in GFT</t>
  </si>
  <si>
    <t>A in RES</t>
  </si>
  <si>
    <t>Ua in RES</t>
  </si>
  <si>
    <t>BvDid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</si>
</sst>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 * #,##0_ ;_ * \-#,##0_ ;_ * &quot;-&quot;??_ ;_ @_ 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16" fillId="0" borderId="0" xfId="0" applyFont="1"/>
    <xf numFmtId="2" fontId="0" fillId="0" borderId="0" xfId="0" applyNumberFormat="1"/>
    <xf numFmtId="0" fontId="7" fillId="3" borderId="0" xfId="7"/>
    <xf numFmtId="2" fontId="7" fillId="3" borderId="0" xfId="7" applyNumberFormat="1"/>
    <xf numFmtId="1" fontId="0" fillId="0" borderId="0" xfId="0" applyNumberFormat="1" applyBorder="1"/>
    <xf numFmtId="165" fontId="0" fillId="0" borderId="0" xfId="42" applyNumberFormat="1" applyFont="1" applyBorder="1"/>
    <xf numFmtId="1" fontId="0" fillId="0" borderId="0" xfId="0" applyNumberFormat="1"/>
    <xf numFmtId="165" fontId="0" fillId="0" borderId="0" xfId="42" applyNumberFormat="1" applyFont="1"/>
    <xf numFmtId="165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6"/>
  <sheetViews>
    <sheetView workbookViewId="0">
      <selection activeCell="Q17" sqref="Q17"/>
    </sheetView>
  </sheetViews>
  <sheetFormatPr baseColWidth="10" defaultRowHeight="16" x14ac:dyDescent="0.2"/>
  <cols>
    <col min="1" max="1" width="28.6640625" customWidth="1"/>
    <col min="2" max="2" width="11.33203125" customWidth="1"/>
    <col min="6" max="6" width="21.6640625" customWidth="1"/>
    <col min="8" max="8" width="13.33203125" customWidth="1"/>
    <col min="12" max="12" width="13.5" customWidth="1"/>
  </cols>
  <sheetData>
    <row r="1" spans="1:19" x14ac:dyDescent="0.2">
      <c r="B1" s="1" t="s">
        <v>4</v>
      </c>
      <c r="C1" s="1" t="s">
        <v>5</v>
      </c>
      <c r="D1" s="1" t="s">
        <v>6</v>
      </c>
      <c r="E1" s="1" t="s">
        <v>7</v>
      </c>
      <c r="F1" s="1" t="s">
        <v>35</v>
      </c>
      <c r="G1" s="1" t="s">
        <v>0</v>
      </c>
      <c r="H1" s="1" t="s">
        <v>58</v>
      </c>
      <c r="I1" s="1" t="s">
        <v>59</v>
      </c>
      <c r="J1" s="1" t="s">
        <v>736</v>
      </c>
      <c r="K1" s="1" t="s">
        <v>734</v>
      </c>
      <c r="L1" s="1" t="s">
        <v>735</v>
      </c>
      <c r="M1" s="1" t="s">
        <v>737</v>
      </c>
      <c r="N1" s="1" t="s">
        <v>738</v>
      </c>
      <c r="O1" s="1"/>
      <c r="P1" s="1"/>
      <c r="Q1" s="1"/>
      <c r="R1" s="1"/>
      <c r="S1" s="1"/>
    </row>
    <row r="2" spans="1:19" x14ac:dyDescent="0.2">
      <c r="A2" t="s">
        <v>739</v>
      </c>
      <c r="B2" s="1"/>
      <c r="C2" s="1"/>
      <c r="D2" s="1"/>
      <c r="E2" s="1"/>
      <c r="F2" s="1"/>
      <c r="G2" s="1"/>
      <c r="H2" s="1"/>
      <c r="I2" s="1"/>
      <c r="J2">
        <f>Urb.levels!$C$2</f>
        <v>18.96</v>
      </c>
      <c r="K2">
        <f>Urb.levels!$C$3</f>
        <v>10.8</v>
      </c>
      <c r="L2">
        <f>Urb.levels!$C$4</f>
        <v>8.3000000000000007</v>
      </c>
      <c r="M2">
        <f>Urb.levels!$C$5</f>
        <v>20</v>
      </c>
      <c r="N2">
        <f>Urb.levels!$C$6</f>
        <v>25.200000000000003</v>
      </c>
    </row>
    <row r="3" spans="1:19" x14ac:dyDescent="0.2">
      <c r="A3" t="s">
        <v>57</v>
      </c>
      <c r="B3" s="1">
        <f>B4+B14</f>
        <v>47.35</v>
      </c>
      <c r="C3" s="1">
        <f t="shared" ref="C3:D3" si="0">C4+C14</f>
        <v>14.86</v>
      </c>
      <c r="D3" s="1">
        <f t="shared" si="0"/>
        <v>62.209999999999994</v>
      </c>
      <c r="E3" s="1"/>
      <c r="F3" s="1"/>
      <c r="G3" s="1"/>
      <c r="H3" s="1"/>
    </row>
    <row r="4" spans="1:19" x14ac:dyDescent="0.2">
      <c r="A4" s="1" t="s">
        <v>8</v>
      </c>
      <c r="B4" s="1">
        <v>19.57</v>
      </c>
      <c r="C4" s="1">
        <v>9.98</v>
      </c>
      <c r="D4" s="1">
        <v>29.55</v>
      </c>
    </row>
    <row r="5" spans="1:19" x14ac:dyDescent="0.2">
      <c r="A5" t="s">
        <v>3</v>
      </c>
      <c r="B5">
        <v>5.12</v>
      </c>
      <c r="C5">
        <v>3</v>
      </c>
      <c r="D5">
        <v>8.1199999999999992</v>
      </c>
      <c r="E5">
        <v>0.27489999999999998</v>
      </c>
      <c r="F5" t="s">
        <v>2</v>
      </c>
      <c r="G5" t="b">
        <v>0</v>
      </c>
      <c r="H5">
        <f>ROUND(B5/B$4,5)</f>
        <v>0.26162000000000002</v>
      </c>
      <c r="I5">
        <f>ROUND(C5/C$4,5)</f>
        <v>0.30059999999999998</v>
      </c>
      <c r="J5">
        <f>ROUND($C5*J$2/(100*$C$3),5)</f>
        <v>3.8280000000000002E-2</v>
      </c>
      <c r="K5">
        <f t="shared" ref="K5:N20" si="1">ROUND($C5*K$2/(100*$C$3),5)</f>
        <v>2.18E-2</v>
      </c>
      <c r="L5">
        <f t="shared" si="1"/>
        <v>1.6760000000000001E-2</v>
      </c>
      <c r="M5">
        <f t="shared" si="1"/>
        <v>4.0379999999999999E-2</v>
      </c>
      <c r="N5">
        <f t="shared" si="1"/>
        <v>5.0869999999999999E-2</v>
      </c>
    </row>
    <row r="6" spans="1:19" x14ac:dyDescent="0.2">
      <c r="A6" t="s">
        <v>9</v>
      </c>
      <c r="B6">
        <v>5.13</v>
      </c>
      <c r="C6">
        <v>2.81</v>
      </c>
      <c r="D6">
        <v>7.94</v>
      </c>
      <c r="E6">
        <v>0.26869999999999999</v>
      </c>
      <c r="F6" t="s">
        <v>36</v>
      </c>
      <c r="G6" t="b">
        <v>0</v>
      </c>
      <c r="H6">
        <f t="shared" ref="H6:H12" si="2">ROUND(B6/B$4,5)</f>
        <v>0.26213999999999998</v>
      </c>
      <c r="I6">
        <f t="shared" ref="I6:I11" si="3">ROUND(C6/C$4,5)</f>
        <v>0.28155999999999998</v>
      </c>
      <c r="J6">
        <f t="shared" ref="J6:N32" si="4">ROUND($C6*J$2/(100*$C$3),5)</f>
        <v>3.585E-2</v>
      </c>
      <c r="K6">
        <f t="shared" si="1"/>
        <v>2.0420000000000001E-2</v>
      </c>
      <c r="L6">
        <f t="shared" si="1"/>
        <v>1.5699999999999999E-2</v>
      </c>
      <c r="M6">
        <f t="shared" si="1"/>
        <v>3.7819999999999999E-2</v>
      </c>
      <c r="N6">
        <f t="shared" si="1"/>
        <v>4.7649999999999998E-2</v>
      </c>
    </row>
    <row r="7" spans="1:19" x14ac:dyDescent="0.2">
      <c r="A7" t="s">
        <v>10</v>
      </c>
      <c r="B7">
        <v>0.06</v>
      </c>
      <c r="C7">
        <v>0.01</v>
      </c>
      <c r="D7">
        <v>7.0000000000000007E-2</v>
      </c>
      <c r="E7">
        <v>2.3999999999999998E-3</v>
      </c>
      <c r="F7" t="s">
        <v>41</v>
      </c>
      <c r="G7" t="b">
        <v>0</v>
      </c>
      <c r="H7">
        <f t="shared" si="2"/>
        <v>3.0699999999999998E-3</v>
      </c>
      <c r="I7">
        <f t="shared" si="3"/>
        <v>1E-3</v>
      </c>
      <c r="J7">
        <f t="shared" si="4"/>
        <v>1.2999999999999999E-4</v>
      </c>
      <c r="K7">
        <f t="shared" si="1"/>
        <v>6.9999999999999994E-5</v>
      </c>
      <c r="L7">
        <f t="shared" si="1"/>
        <v>6.0000000000000002E-5</v>
      </c>
      <c r="M7">
        <f t="shared" si="1"/>
        <v>1.2999999999999999E-4</v>
      </c>
      <c r="N7">
        <f t="shared" si="1"/>
        <v>1.7000000000000001E-4</v>
      </c>
    </row>
    <row r="8" spans="1:19" x14ac:dyDescent="0.2">
      <c r="A8" t="s">
        <v>11</v>
      </c>
      <c r="B8">
        <v>0.47</v>
      </c>
      <c r="C8">
        <v>0.12</v>
      </c>
      <c r="D8">
        <v>0.59</v>
      </c>
      <c r="E8">
        <v>0.02</v>
      </c>
      <c r="F8" t="s">
        <v>40</v>
      </c>
      <c r="G8" t="b">
        <v>0</v>
      </c>
      <c r="H8">
        <f t="shared" si="2"/>
        <v>2.402E-2</v>
      </c>
      <c r="I8">
        <f t="shared" si="3"/>
        <v>1.2019999999999999E-2</v>
      </c>
      <c r="J8">
        <f t="shared" si="4"/>
        <v>1.5299999999999999E-3</v>
      </c>
      <c r="K8">
        <f t="shared" si="1"/>
        <v>8.7000000000000001E-4</v>
      </c>
      <c r="L8">
        <f t="shared" si="1"/>
        <v>6.7000000000000002E-4</v>
      </c>
      <c r="M8">
        <f t="shared" si="1"/>
        <v>1.6199999999999999E-3</v>
      </c>
      <c r="N8">
        <f t="shared" si="1"/>
        <v>2.0300000000000001E-3</v>
      </c>
    </row>
    <row r="9" spans="1:19" x14ac:dyDescent="0.2">
      <c r="A9" t="s">
        <v>12</v>
      </c>
      <c r="B9">
        <v>6.19</v>
      </c>
      <c r="C9">
        <v>2.19</v>
      </c>
      <c r="D9">
        <v>8.3800000000000008</v>
      </c>
      <c r="E9">
        <v>0.28370000000000001</v>
      </c>
      <c r="F9" t="s">
        <v>39</v>
      </c>
      <c r="G9" t="b">
        <v>0</v>
      </c>
      <c r="H9">
        <f t="shared" si="2"/>
        <v>0.31630000000000003</v>
      </c>
      <c r="I9">
        <f t="shared" si="3"/>
        <v>0.21944</v>
      </c>
      <c r="J9">
        <f t="shared" si="4"/>
        <v>2.794E-2</v>
      </c>
      <c r="K9">
        <f t="shared" si="1"/>
        <v>1.592E-2</v>
      </c>
      <c r="L9">
        <f t="shared" si="1"/>
        <v>1.223E-2</v>
      </c>
      <c r="M9">
        <f t="shared" si="1"/>
        <v>2.9479999999999999E-2</v>
      </c>
      <c r="N9">
        <f t="shared" si="1"/>
        <v>3.7139999999999999E-2</v>
      </c>
    </row>
    <row r="10" spans="1:19" x14ac:dyDescent="0.2">
      <c r="A10" t="s">
        <v>13</v>
      </c>
      <c r="B10">
        <v>0.45</v>
      </c>
      <c r="C10">
        <v>0.1</v>
      </c>
      <c r="D10">
        <v>0.54</v>
      </c>
      <c r="E10">
        <v>1.84E-2</v>
      </c>
      <c r="F10" t="s">
        <v>42</v>
      </c>
      <c r="G10" t="b">
        <v>0</v>
      </c>
      <c r="H10">
        <f t="shared" si="2"/>
        <v>2.299E-2</v>
      </c>
      <c r="I10">
        <f t="shared" si="3"/>
        <v>1.0019999999999999E-2</v>
      </c>
      <c r="J10">
        <f t="shared" si="4"/>
        <v>1.2800000000000001E-3</v>
      </c>
      <c r="K10">
        <f t="shared" si="1"/>
        <v>7.2999999999999996E-4</v>
      </c>
      <c r="L10">
        <f t="shared" si="1"/>
        <v>5.5999999999999995E-4</v>
      </c>
      <c r="M10">
        <f t="shared" si="1"/>
        <v>1.3500000000000001E-3</v>
      </c>
      <c r="N10">
        <f t="shared" si="1"/>
        <v>1.6999999999999999E-3</v>
      </c>
    </row>
    <row r="11" spans="1:19" x14ac:dyDescent="0.2">
      <c r="A11" t="s">
        <v>14</v>
      </c>
      <c r="B11">
        <v>1.1399999999999999</v>
      </c>
      <c r="C11">
        <v>0.11</v>
      </c>
      <c r="D11">
        <v>1.26</v>
      </c>
      <c r="E11">
        <v>4.2500000000000003E-2</v>
      </c>
      <c r="F11" t="s">
        <v>43</v>
      </c>
      <c r="G11" t="b">
        <v>0</v>
      </c>
      <c r="H11">
        <f t="shared" si="2"/>
        <v>5.8250000000000003E-2</v>
      </c>
      <c r="I11">
        <f t="shared" si="3"/>
        <v>1.102E-2</v>
      </c>
      <c r="J11">
        <f t="shared" si="4"/>
        <v>1.4E-3</v>
      </c>
      <c r="K11">
        <f t="shared" si="1"/>
        <v>8.0000000000000004E-4</v>
      </c>
      <c r="L11">
        <f t="shared" si="1"/>
        <v>6.0999999999999997E-4</v>
      </c>
      <c r="M11">
        <f t="shared" si="1"/>
        <v>1.48E-3</v>
      </c>
      <c r="N11">
        <f t="shared" si="1"/>
        <v>1.8699999999999999E-3</v>
      </c>
    </row>
    <row r="12" spans="1:19" x14ac:dyDescent="0.2">
      <c r="A12" t="s">
        <v>15</v>
      </c>
      <c r="B12">
        <v>1.01</v>
      </c>
      <c r="C12">
        <v>1.63</v>
      </c>
      <c r="D12">
        <v>2.64</v>
      </c>
      <c r="E12">
        <v>8.9300000000000004E-2</v>
      </c>
      <c r="F12" t="s">
        <v>44</v>
      </c>
      <c r="G12" t="b">
        <v>0</v>
      </c>
      <c r="H12">
        <f t="shared" si="2"/>
        <v>5.1610000000000003E-2</v>
      </c>
      <c r="I12">
        <f>1-SUM(I5:I11)</f>
        <v>0.16433999999999993</v>
      </c>
      <c r="J12">
        <f t="shared" si="4"/>
        <v>2.0799999999999999E-2</v>
      </c>
      <c r="K12">
        <f t="shared" si="1"/>
        <v>1.1849999999999999E-2</v>
      </c>
      <c r="L12">
        <f t="shared" si="1"/>
        <v>9.1000000000000004E-3</v>
      </c>
      <c r="M12">
        <f t="shared" si="1"/>
        <v>2.1940000000000001E-2</v>
      </c>
      <c r="N12">
        <f t="shared" si="1"/>
        <v>2.7640000000000001E-2</v>
      </c>
    </row>
    <row r="13" spans="1:19" x14ac:dyDescent="0.2">
      <c r="H13">
        <f>SUM(H5:H12)</f>
        <v>1</v>
      </c>
      <c r="I13">
        <f>SUM(I5:I12)</f>
        <v>1</v>
      </c>
    </row>
    <row r="14" spans="1:19" x14ac:dyDescent="0.2">
      <c r="A14" s="1" t="s">
        <v>16</v>
      </c>
      <c r="B14" s="1">
        <v>27.78</v>
      </c>
      <c r="C14" s="1">
        <v>4.88</v>
      </c>
      <c r="D14" s="1">
        <v>32.659999999999997</v>
      </c>
    </row>
    <row r="15" spans="1:19" x14ac:dyDescent="0.2">
      <c r="A15" t="s">
        <v>17</v>
      </c>
      <c r="B15">
        <v>2.4500000000000002</v>
      </c>
      <c r="C15">
        <v>0.19</v>
      </c>
      <c r="D15">
        <v>2.64</v>
      </c>
      <c r="E15">
        <v>8.09E-2</v>
      </c>
      <c r="F15" t="s">
        <v>45</v>
      </c>
      <c r="G15" t="b">
        <v>1</v>
      </c>
      <c r="H15">
        <f>ROUND(B15/B$14,5)</f>
        <v>8.8190000000000004E-2</v>
      </c>
      <c r="I15">
        <f>ROUND(C15/C$14,5)</f>
        <v>3.8929999999999999E-2</v>
      </c>
      <c r="J15">
        <f t="shared" si="4"/>
        <v>2.4199999999999998E-3</v>
      </c>
      <c r="K15">
        <f t="shared" si="1"/>
        <v>1.3799999999999999E-3</v>
      </c>
      <c r="L15">
        <f t="shared" si="1"/>
        <v>1.06E-3</v>
      </c>
      <c r="M15">
        <f t="shared" si="1"/>
        <v>2.5600000000000002E-3</v>
      </c>
      <c r="N15">
        <f t="shared" si="1"/>
        <v>3.2200000000000002E-3</v>
      </c>
    </row>
    <row r="16" spans="1:19" x14ac:dyDescent="0.2">
      <c r="A16" t="s">
        <v>18</v>
      </c>
      <c r="B16">
        <v>0.13</v>
      </c>
      <c r="C16">
        <v>0.03</v>
      </c>
      <c r="D16">
        <v>0.15</v>
      </c>
      <c r="E16">
        <v>4.7000000000000002E-3</v>
      </c>
      <c r="F16" t="s">
        <v>46</v>
      </c>
      <c r="G16" t="b">
        <v>1</v>
      </c>
      <c r="H16">
        <f t="shared" ref="H16:H31" si="5">ROUND(B16/B$14,5)</f>
        <v>4.6800000000000001E-3</v>
      </c>
      <c r="I16">
        <f t="shared" ref="I16:I31" si="6">ROUND(C16/C$14,5)</f>
        <v>6.1500000000000001E-3</v>
      </c>
      <c r="J16">
        <f t="shared" si="4"/>
        <v>3.8000000000000002E-4</v>
      </c>
      <c r="K16">
        <f t="shared" si="1"/>
        <v>2.2000000000000001E-4</v>
      </c>
      <c r="L16">
        <f t="shared" si="1"/>
        <v>1.7000000000000001E-4</v>
      </c>
      <c r="M16">
        <f t="shared" si="1"/>
        <v>4.0000000000000002E-4</v>
      </c>
      <c r="N16">
        <f t="shared" si="1"/>
        <v>5.1000000000000004E-4</v>
      </c>
    </row>
    <row r="17" spans="1:14" x14ac:dyDescent="0.2">
      <c r="A17" t="s">
        <v>19</v>
      </c>
      <c r="B17">
        <v>0.65</v>
      </c>
      <c r="C17">
        <v>0.03</v>
      </c>
      <c r="D17">
        <v>0.69</v>
      </c>
      <c r="E17">
        <v>2.1000000000000001E-2</v>
      </c>
      <c r="F17" t="s">
        <v>37</v>
      </c>
      <c r="G17" t="b">
        <v>1</v>
      </c>
      <c r="H17">
        <f t="shared" si="5"/>
        <v>2.3400000000000001E-2</v>
      </c>
      <c r="I17">
        <f t="shared" si="6"/>
        <v>6.1500000000000001E-3</v>
      </c>
      <c r="J17">
        <f t="shared" si="4"/>
        <v>3.8000000000000002E-4</v>
      </c>
      <c r="K17">
        <f t="shared" si="1"/>
        <v>2.2000000000000001E-4</v>
      </c>
      <c r="L17">
        <f t="shared" si="1"/>
        <v>1.7000000000000001E-4</v>
      </c>
      <c r="M17">
        <f t="shared" si="1"/>
        <v>4.0000000000000002E-4</v>
      </c>
      <c r="N17">
        <f t="shared" si="1"/>
        <v>5.1000000000000004E-4</v>
      </c>
    </row>
    <row r="18" spans="1:14" x14ac:dyDescent="0.2">
      <c r="A18" t="s">
        <v>20</v>
      </c>
      <c r="B18">
        <v>0.18</v>
      </c>
      <c r="C18">
        <v>0.02</v>
      </c>
      <c r="D18">
        <v>0.2</v>
      </c>
      <c r="E18">
        <v>6.1999999999999998E-3</v>
      </c>
      <c r="F18" t="s">
        <v>38</v>
      </c>
      <c r="G18" t="b">
        <v>1</v>
      </c>
      <c r="H18">
        <f t="shared" si="5"/>
        <v>6.4799999999999996E-3</v>
      </c>
      <c r="I18">
        <f t="shared" si="6"/>
        <v>4.1000000000000003E-3</v>
      </c>
      <c r="J18">
        <f t="shared" si="4"/>
        <v>2.5999999999999998E-4</v>
      </c>
      <c r="K18">
        <f t="shared" si="1"/>
        <v>1.4999999999999999E-4</v>
      </c>
      <c r="L18">
        <f t="shared" si="1"/>
        <v>1.1E-4</v>
      </c>
      <c r="M18">
        <f t="shared" si="1"/>
        <v>2.7E-4</v>
      </c>
      <c r="N18">
        <f t="shared" si="1"/>
        <v>3.4000000000000002E-4</v>
      </c>
    </row>
    <row r="19" spans="1:14" x14ac:dyDescent="0.2">
      <c r="A19" t="s">
        <v>21</v>
      </c>
      <c r="B19">
        <v>2.17</v>
      </c>
      <c r="C19">
        <v>0.03</v>
      </c>
      <c r="D19">
        <v>2.2000000000000002</v>
      </c>
      <c r="E19">
        <v>6.7400000000000002E-2</v>
      </c>
      <c r="F19" t="s">
        <v>47</v>
      </c>
      <c r="G19" t="b">
        <v>1</v>
      </c>
      <c r="H19">
        <f t="shared" si="5"/>
        <v>7.8109999999999999E-2</v>
      </c>
      <c r="I19">
        <f t="shared" si="6"/>
        <v>6.1500000000000001E-3</v>
      </c>
      <c r="J19">
        <f t="shared" si="4"/>
        <v>3.8000000000000002E-4</v>
      </c>
      <c r="K19">
        <f t="shared" si="1"/>
        <v>2.2000000000000001E-4</v>
      </c>
      <c r="L19">
        <f t="shared" si="1"/>
        <v>1.7000000000000001E-4</v>
      </c>
      <c r="M19">
        <f t="shared" si="1"/>
        <v>4.0000000000000002E-4</v>
      </c>
      <c r="N19">
        <f t="shared" si="1"/>
        <v>5.1000000000000004E-4</v>
      </c>
    </row>
    <row r="20" spans="1:14" x14ac:dyDescent="0.2">
      <c r="A20" t="s">
        <v>22</v>
      </c>
      <c r="B20">
        <v>4.07</v>
      </c>
      <c r="C20">
        <v>1.1200000000000001</v>
      </c>
      <c r="D20">
        <v>5.19</v>
      </c>
      <c r="E20">
        <v>0.1588</v>
      </c>
      <c r="F20" t="s">
        <v>2</v>
      </c>
      <c r="G20" t="b">
        <v>1</v>
      </c>
      <c r="H20">
        <f t="shared" si="5"/>
        <v>0.14651</v>
      </c>
      <c r="I20">
        <f t="shared" si="6"/>
        <v>0.22950999999999999</v>
      </c>
      <c r="J20">
        <f t="shared" si="4"/>
        <v>1.4290000000000001E-2</v>
      </c>
      <c r="K20">
        <f t="shared" si="1"/>
        <v>8.1399999999999997E-3</v>
      </c>
      <c r="L20">
        <f t="shared" si="1"/>
        <v>6.2599999999999999E-3</v>
      </c>
      <c r="M20">
        <f t="shared" si="1"/>
        <v>1.507E-2</v>
      </c>
      <c r="N20">
        <f t="shared" si="1"/>
        <v>1.899E-2</v>
      </c>
    </row>
    <row r="21" spans="1:14" x14ac:dyDescent="0.2">
      <c r="A21" t="s">
        <v>23</v>
      </c>
      <c r="B21">
        <v>3.08</v>
      </c>
      <c r="C21">
        <v>1.33</v>
      </c>
      <c r="D21">
        <v>4.41</v>
      </c>
      <c r="E21">
        <v>0.1351</v>
      </c>
      <c r="F21" t="s">
        <v>36</v>
      </c>
      <c r="G21" t="b">
        <v>1</v>
      </c>
      <c r="H21">
        <f t="shared" si="5"/>
        <v>0.11087</v>
      </c>
      <c r="I21">
        <f t="shared" si="6"/>
        <v>0.27254</v>
      </c>
      <c r="J21">
        <f t="shared" si="4"/>
        <v>1.6969999999999999E-2</v>
      </c>
      <c r="K21">
        <f t="shared" si="4"/>
        <v>9.6699999999999998E-3</v>
      </c>
      <c r="L21">
        <f t="shared" si="4"/>
        <v>7.43E-3</v>
      </c>
      <c r="M21">
        <f t="shared" si="4"/>
        <v>1.7899999999999999E-2</v>
      </c>
      <c r="N21">
        <f t="shared" si="4"/>
        <v>2.2550000000000001E-2</v>
      </c>
    </row>
    <row r="22" spans="1:14" x14ac:dyDescent="0.2">
      <c r="A22" t="s">
        <v>24</v>
      </c>
      <c r="B22">
        <v>1.59</v>
      </c>
      <c r="C22">
        <v>0.65</v>
      </c>
      <c r="D22">
        <v>2.2400000000000002</v>
      </c>
      <c r="E22">
        <v>6.8500000000000005E-2</v>
      </c>
      <c r="F22" t="s">
        <v>1</v>
      </c>
      <c r="G22" t="b">
        <v>1</v>
      </c>
      <c r="H22">
        <f t="shared" si="5"/>
        <v>5.7239999999999999E-2</v>
      </c>
      <c r="I22">
        <f t="shared" si="6"/>
        <v>0.13320000000000001</v>
      </c>
      <c r="J22">
        <f t="shared" si="4"/>
        <v>8.2900000000000005E-3</v>
      </c>
      <c r="K22">
        <f t="shared" si="4"/>
        <v>4.7200000000000002E-3</v>
      </c>
      <c r="L22">
        <f t="shared" si="4"/>
        <v>3.63E-3</v>
      </c>
      <c r="M22">
        <f t="shared" si="4"/>
        <v>8.7500000000000008E-3</v>
      </c>
      <c r="N22">
        <f t="shared" si="4"/>
        <v>1.102E-2</v>
      </c>
    </row>
    <row r="23" spans="1:14" x14ac:dyDescent="0.2">
      <c r="A23" t="s">
        <v>25</v>
      </c>
      <c r="B23">
        <v>5.59</v>
      </c>
      <c r="C23">
        <v>0.79</v>
      </c>
      <c r="D23">
        <v>6.38</v>
      </c>
      <c r="E23">
        <v>0.19520000000000001</v>
      </c>
      <c r="F23" t="s">
        <v>48</v>
      </c>
      <c r="G23" t="b">
        <v>1</v>
      </c>
      <c r="H23">
        <f t="shared" si="5"/>
        <v>0.20122000000000001</v>
      </c>
      <c r="I23">
        <f t="shared" si="6"/>
        <v>0.16189000000000001</v>
      </c>
      <c r="J23">
        <f t="shared" si="4"/>
        <v>1.008E-2</v>
      </c>
      <c r="K23">
        <f t="shared" si="4"/>
        <v>5.7400000000000003E-3</v>
      </c>
      <c r="L23">
        <f t="shared" si="4"/>
        <v>4.4099999999999999E-3</v>
      </c>
      <c r="M23">
        <f t="shared" si="4"/>
        <v>1.0630000000000001E-2</v>
      </c>
      <c r="N23">
        <f t="shared" si="4"/>
        <v>1.34E-2</v>
      </c>
    </row>
    <row r="24" spans="1:14" x14ac:dyDescent="0.2">
      <c r="A24" t="s">
        <v>26</v>
      </c>
      <c r="B24">
        <v>1.1499999999999999</v>
      </c>
      <c r="C24">
        <v>0.02</v>
      </c>
      <c r="D24">
        <v>1.17</v>
      </c>
      <c r="E24">
        <v>3.5799999999999998E-2</v>
      </c>
      <c r="F24" t="s">
        <v>49</v>
      </c>
      <c r="G24" t="b">
        <v>1</v>
      </c>
      <c r="H24">
        <f t="shared" si="5"/>
        <v>4.1399999999999999E-2</v>
      </c>
      <c r="I24">
        <f t="shared" si="6"/>
        <v>4.1000000000000003E-3</v>
      </c>
      <c r="J24">
        <f t="shared" si="4"/>
        <v>2.5999999999999998E-4</v>
      </c>
      <c r="K24">
        <f t="shared" si="4"/>
        <v>1.4999999999999999E-4</v>
      </c>
      <c r="L24">
        <f t="shared" si="4"/>
        <v>1.1E-4</v>
      </c>
      <c r="M24">
        <f t="shared" si="4"/>
        <v>2.7E-4</v>
      </c>
      <c r="N24">
        <f t="shared" si="4"/>
        <v>3.4000000000000002E-4</v>
      </c>
    </row>
    <row r="25" spans="1:14" x14ac:dyDescent="0.2">
      <c r="A25" t="s">
        <v>27</v>
      </c>
      <c r="B25">
        <v>0.09</v>
      </c>
      <c r="C25">
        <v>0.08</v>
      </c>
      <c r="D25">
        <v>0.17</v>
      </c>
      <c r="E25">
        <v>5.1999999999999998E-3</v>
      </c>
      <c r="F25" t="s">
        <v>50</v>
      </c>
      <c r="G25" t="b">
        <v>1</v>
      </c>
      <c r="H25">
        <f t="shared" si="5"/>
        <v>3.2399999999999998E-3</v>
      </c>
      <c r="I25">
        <f t="shared" si="6"/>
        <v>1.6389999999999998E-2</v>
      </c>
      <c r="J25">
        <f t="shared" si="4"/>
        <v>1.0200000000000001E-3</v>
      </c>
      <c r="K25">
        <f t="shared" si="4"/>
        <v>5.8E-4</v>
      </c>
      <c r="L25">
        <f t="shared" si="4"/>
        <v>4.4999999999999999E-4</v>
      </c>
      <c r="M25">
        <f t="shared" si="4"/>
        <v>1.08E-3</v>
      </c>
      <c r="N25">
        <f t="shared" si="4"/>
        <v>1.3600000000000001E-3</v>
      </c>
    </row>
    <row r="26" spans="1:14" x14ac:dyDescent="0.2">
      <c r="A26" t="s">
        <v>28</v>
      </c>
      <c r="B26">
        <v>1.7</v>
      </c>
      <c r="C26">
        <v>0.19</v>
      </c>
      <c r="D26">
        <v>1.89</v>
      </c>
      <c r="E26">
        <v>5.8000000000000003E-2</v>
      </c>
      <c r="F26" t="s">
        <v>51</v>
      </c>
      <c r="G26" t="b">
        <v>1</v>
      </c>
      <c r="H26">
        <f t="shared" si="5"/>
        <v>6.1199999999999997E-2</v>
      </c>
      <c r="I26">
        <f t="shared" si="6"/>
        <v>3.8929999999999999E-2</v>
      </c>
      <c r="J26">
        <f t="shared" si="4"/>
        <v>2.4199999999999998E-3</v>
      </c>
      <c r="K26">
        <f t="shared" si="4"/>
        <v>1.3799999999999999E-3</v>
      </c>
      <c r="L26">
        <f t="shared" si="4"/>
        <v>1.06E-3</v>
      </c>
      <c r="M26">
        <f t="shared" si="4"/>
        <v>2.5600000000000002E-3</v>
      </c>
      <c r="N26">
        <f t="shared" si="4"/>
        <v>3.2200000000000002E-3</v>
      </c>
    </row>
    <row r="27" spans="1:14" x14ac:dyDescent="0.2">
      <c r="A27" t="s">
        <v>29</v>
      </c>
      <c r="B27">
        <v>1.79</v>
      </c>
      <c r="C27">
        <v>0.18</v>
      </c>
      <c r="D27">
        <v>1.97</v>
      </c>
      <c r="E27">
        <v>6.0199999999999997E-2</v>
      </c>
      <c r="F27" t="s">
        <v>52</v>
      </c>
      <c r="G27" t="b">
        <v>1</v>
      </c>
      <c r="H27">
        <f t="shared" si="5"/>
        <v>6.4430000000000001E-2</v>
      </c>
      <c r="I27">
        <f t="shared" si="6"/>
        <v>3.6889999999999999E-2</v>
      </c>
      <c r="J27">
        <f t="shared" si="4"/>
        <v>2.3E-3</v>
      </c>
      <c r="K27">
        <f t="shared" si="4"/>
        <v>1.31E-3</v>
      </c>
      <c r="L27">
        <f t="shared" si="4"/>
        <v>1.01E-3</v>
      </c>
      <c r="M27">
        <f t="shared" si="4"/>
        <v>2.4199999999999998E-3</v>
      </c>
      <c r="N27">
        <f t="shared" si="4"/>
        <v>3.0500000000000002E-3</v>
      </c>
    </row>
    <row r="28" spans="1:14" x14ac:dyDescent="0.2">
      <c r="A28" t="s">
        <v>30</v>
      </c>
      <c r="B28">
        <v>0.68</v>
      </c>
      <c r="C28">
        <v>0.01</v>
      </c>
      <c r="D28">
        <v>0.69</v>
      </c>
      <c r="E28">
        <v>2.1299999999999999E-2</v>
      </c>
      <c r="F28" t="s">
        <v>53</v>
      </c>
      <c r="G28" t="b">
        <v>1</v>
      </c>
      <c r="H28">
        <f t="shared" si="5"/>
        <v>2.4479999999999998E-2</v>
      </c>
      <c r="I28">
        <f t="shared" si="6"/>
        <v>2.0500000000000002E-3</v>
      </c>
      <c r="J28">
        <f t="shared" si="4"/>
        <v>1.2999999999999999E-4</v>
      </c>
      <c r="K28">
        <f t="shared" si="4"/>
        <v>6.9999999999999994E-5</v>
      </c>
      <c r="L28">
        <f t="shared" si="4"/>
        <v>6.0000000000000002E-5</v>
      </c>
      <c r="M28">
        <f t="shared" si="4"/>
        <v>1.2999999999999999E-4</v>
      </c>
      <c r="N28">
        <f t="shared" si="4"/>
        <v>1.7000000000000001E-4</v>
      </c>
    </row>
    <row r="29" spans="1:14" x14ac:dyDescent="0.2">
      <c r="A29" t="s">
        <v>31</v>
      </c>
      <c r="B29">
        <v>0.2</v>
      </c>
      <c r="C29">
        <v>0</v>
      </c>
      <c r="D29">
        <v>0.2</v>
      </c>
      <c r="E29">
        <v>6.1000000000000004E-3</v>
      </c>
      <c r="F29" t="s">
        <v>56</v>
      </c>
      <c r="G29" t="b">
        <v>1</v>
      </c>
      <c r="H29">
        <f t="shared" si="5"/>
        <v>7.1999999999999998E-3</v>
      </c>
      <c r="I29">
        <f t="shared" si="6"/>
        <v>0</v>
      </c>
      <c r="J29">
        <f t="shared" si="4"/>
        <v>0</v>
      </c>
      <c r="K29">
        <f t="shared" si="4"/>
        <v>0</v>
      </c>
      <c r="L29">
        <f t="shared" si="4"/>
        <v>0</v>
      </c>
      <c r="M29">
        <f t="shared" si="4"/>
        <v>0</v>
      </c>
      <c r="N29">
        <f t="shared" si="4"/>
        <v>0</v>
      </c>
    </row>
    <row r="30" spans="1:14" x14ac:dyDescent="0.2">
      <c r="A30" t="s">
        <v>32</v>
      </c>
      <c r="B30">
        <v>1.04</v>
      </c>
      <c r="C30">
        <v>0.01</v>
      </c>
      <c r="D30">
        <v>1.05</v>
      </c>
      <c r="E30">
        <v>3.2099999999999997E-2</v>
      </c>
      <c r="F30" t="s">
        <v>54</v>
      </c>
      <c r="G30" t="b">
        <v>1</v>
      </c>
      <c r="H30">
        <f t="shared" si="5"/>
        <v>3.7440000000000001E-2</v>
      </c>
      <c r="I30">
        <f t="shared" si="6"/>
        <v>2.0500000000000002E-3</v>
      </c>
      <c r="J30">
        <f t="shared" si="4"/>
        <v>1.2999999999999999E-4</v>
      </c>
      <c r="K30">
        <f t="shared" si="4"/>
        <v>6.9999999999999994E-5</v>
      </c>
      <c r="L30">
        <f t="shared" si="4"/>
        <v>6.0000000000000002E-5</v>
      </c>
      <c r="M30">
        <f t="shared" si="4"/>
        <v>1.2999999999999999E-4</v>
      </c>
      <c r="N30">
        <f t="shared" si="4"/>
        <v>1.7000000000000001E-4</v>
      </c>
    </row>
    <row r="31" spans="1:14" x14ac:dyDescent="0.2">
      <c r="A31" t="s">
        <v>33</v>
      </c>
      <c r="B31">
        <v>0.18</v>
      </c>
      <c r="C31">
        <v>0</v>
      </c>
      <c r="D31">
        <v>0.18</v>
      </c>
      <c r="E31">
        <v>5.5999999999999999E-3</v>
      </c>
      <c r="F31" t="s">
        <v>55</v>
      </c>
      <c r="G31" t="b">
        <v>1</v>
      </c>
      <c r="H31">
        <f t="shared" si="5"/>
        <v>6.4799999999999996E-3</v>
      </c>
      <c r="I31">
        <f t="shared" si="6"/>
        <v>0</v>
      </c>
      <c r="J31">
        <f t="shared" si="4"/>
        <v>0</v>
      </c>
      <c r="K31">
        <f t="shared" si="4"/>
        <v>0</v>
      </c>
      <c r="L31">
        <f t="shared" si="4"/>
        <v>0</v>
      </c>
      <c r="M31">
        <f t="shared" si="4"/>
        <v>0</v>
      </c>
      <c r="N31">
        <f t="shared" si="4"/>
        <v>0</v>
      </c>
    </row>
    <row r="32" spans="1:14" x14ac:dyDescent="0.2">
      <c r="A32" t="s">
        <v>34</v>
      </c>
      <c r="B32">
        <v>1.04</v>
      </c>
      <c r="C32">
        <v>0.2</v>
      </c>
      <c r="D32">
        <v>1.24</v>
      </c>
      <c r="E32">
        <v>3.7999999999999999E-2</v>
      </c>
      <c r="F32" t="s">
        <v>44</v>
      </c>
      <c r="G32" t="b">
        <v>1</v>
      </c>
      <c r="H32">
        <f>1-SUM(H15:H31)</f>
        <v>3.7430000000000074E-2</v>
      </c>
      <c r="I32">
        <f>1-SUM(I15:I31)</f>
        <v>4.0970000000000062E-2</v>
      </c>
      <c r="J32">
        <f t="shared" si="4"/>
        <v>2.5500000000000002E-3</v>
      </c>
      <c r="K32">
        <f t="shared" si="4"/>
        <v>1.4499999999999999E-3</v>
      </c>
      <c r="L32">
        <f t="shared" si="4"/>
        <v>1.1199999999999999E-3</v>
      </c>
      <c r="M32">
        <f t="shared" si="4"/>
        <v>2.6900000000000001E-3</v>
      </c>
      <c r="N32">
        <f t="shared" si="4"/>
        <v>3.3899999999999998E-3</v>
      </c>
    </row>
    <row r="33" spans="5:14" x14ac:dyDescent="0.2">
      <c r="E33">
        <f>SUM(E5:E32)</f>
        <v>2</v>
      </c>
      <c r="H33">
        <f>SUM(H15:H32)</f>
        <v>1</v>
      </c>
      <c r="I33">
        <f>SUM(I15:I32)</f>
        <v>1</v>
      </c>
    </row>
    <row r="34" spans="5:14" x14ac:dyDescent="0.2">
      <c r="F34" t="s">
        <v>740</v>
      </c>
      <c r="G34" t="b">
        <v>0</v>
      </c>
      <c r="J34">
        <f>1-SUM(J4:J32)</f>
        <v>0.81052999999999997</v>
      </c>
      <c r="K34">
        <f t="shared" ref="K34:N34" si="7">1-SUM(K4:K32)</f>
        <v>0.89207000000000003</v>
      </c>
      <c r="L34">
        <f t="shared" si="7"/>
        <v>0.91703000000000001</v>
      </c>
      <c r="M34">
        <f t="shared" si="7"/>
        <v>0.80013999999999996</v>
      </c>
      <c r="N34">
        <f t="shared" si="7"/>
        <v>0.74817999999999996</v>
      </c>
    </row>
    <row r="35" spans="5:14" x14ac:dyDescent="0.2">
      <c r="J35">
        <f>SUM(J4:J34)</f>
        <v>1</v>
      </c>
      <c r="K35">
        <f t="shared" ref="K35:N35" si="8">SUM(K4:K34)</f>
        <v>1</v>
      </c>
      <c r="L35">
        <f t="shared" si="8"/>
        <v>1</v>
      </c>
      <c r="M35">
        <f t="shared" si="8"/>
        <v>1</v>
      </c>
      <c r="N35">
        <f t="shared" si="8"/>
        <v>1</v>
      </c>
    </row>
    <row r="36" spans="5:14" x14ac:dyDescent="0.2">
      <c r="J36">
        <f>J34*100+J2</f>
        <v>100.01300000000001</v>
      </c>
      <c r="K36">
        <f t="shared" ref="K36:N36" si="9">K34*100+K2</f>
        <v>100.00700000000001</v>
      </c>
      <c r="L36">
        <f t="shared" si="9"/>
        <v>100.003</v>
      </c>
      <c r="M36">
        <f t="shared" si="9"/>
        <v>100.014</v>
      </c>
      <c r="N36">
        <f t="shared" si="9"/>
        <v>100.018</v>
      </c>
    </row>
  </sheetData>
  <sortState ref="K5:M14">
    <sortCondition ref="K5:K1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34"/>
  <sheetViews>
    <sheetView workbookViewId="0">
      <selection activeCell="C2" sqref="C2:E10"/>
    </sheetView>
  </sheetViews>
  <sheetFormatPr baseColWidth="10" defaultRowHeight="16" x14ac:dyDescent="0.2"/>
  <sheetData>
    <row r="1" spans="1:8" x14ac:dyDescent="0.2">
      <c r="A1" t="s">
        <v>60</v>
      </c>
      <c r="B1" t="s">
        <v>61</v>
      </c>
      <c r="C1" t="s">
        <v>62</v>
      </c>
      <c r="D1" t="s">
        <v>63</v>
      </c>
      <c r="E1" t="s">
        <v>64</v>
      </c>
      <c r="F1" t="s">
        <v>65</v>
      </c>
      <c r="G1" t="s">
        <v>728</v>
      </c>
      <c r="H1" t="s">
        <v>729</v>
      </c>
    </row>
    <row r="2" spans="1:8" x14ac:dyDescent="0.2">
      <c r="A2" t="s">
        <v>66</v>
      </c>
      <c r="B2" t="s">
        <v>67</v>
      </c>
      <c r="C2">
        <v>3</v>
      </c>
      <c r="D2" s="2">
        <v>9.4</v>
      </c>
      <c r="E2">
        <v>10.7</v>
      </c>
      <c r="F2">
        <v>3973232.5</v>
      </c>
      <c r="G2">
        <f>ROUND(F2*D2/100/1000,0)</f>
        <v>373</v>
      </c>
      <c r="H2">
        <f>ROUND(F2*E2/100/1000,0)</f>
        <v>425</v>
      </c>
    </row>
    <row r="3" spans="1:8" x14ac:dyDescent="0.2">
      <c r="A3" t="s">
        <v>68</v>
      </c>
      <c r="B3" t="s">
        <v>69</v>
      </c>
      <c r="C3">
        <v>2</v>
      </c>
      <c r="D3" s="2">
        <v>8.5500000000000007</v>
      </c>
      <c r="E3">
        <v>15.7</v>
      </c>
      <c r="F3">
        <v>19385102.5</v>
      </c>
      <c r="G3">
        <f>ROUND(F3*D3/100/1000,0)</f>
        <v>1657</v>
      </c>
      <c r="H3">
        <f>ROUND(F3*E3/100/1000,0)</f>
        <v>3043</v>
      </c>
    </row>
    <row r="4" spans="1:8" x14ac:dyDescent="0.2">
      <c r="A4" t="s">
        <v>70</v>
      </c>
      <c r="B4" t="s">
        <v>71</v>
      </c>
      <c r="C4">
        <v>2</v>
      </c>
      <c r="D4" s="2">
        <v>8.5500000000000007</v>
      </c>
      <c r="E4">
        <v>15.7</v>
      </c>
      <c r="F4">
        <v>10033152.5</v>
      </c>
      <c r="G4">
        <f>ROUND(F4*D4/100/1000,0)</f>
        <v>858</v>
      </c>
      <c r="H4">
        <f>ROUND(F4*E4/100/1000,0)</f>
        <v>1575</v>
      </c>
    </row>
    <row r="5" spans="1:8" x14ac:dyDescent="0.2">
      <c r="A5" t="s">
        <v>72</v>
      </c>
      <c r="B5" t="s">
        <v>73</v>
      </c>
      <c r="C5">
        <v>4</v>
      </c>
      <c r="D5" s="2">
        <v>9.9</v>
      </c>
      <c r="E5">
        <v>11.83</v>
      </c>
      <c r="F5">
        <v>1863210</v>
      </c>
      <c r="G5">
        <f>ROUND(F5*D5/100/1000,0)</f>
        <v>184</v>
      </c>
      <c r="H5">
        <f>ROUND(F5*E5/100/1000,0)</f>
        <v>220</v>
      </c>
    </row>
    <row r="6" spans="1:8" x14ac:dyDescent="0.2">
      <c r="A6" t="s">
        <v>74</v>
      </c>
      <c r="B6" t="s">
        <v>75</v>
      </c>
      <c r="C6">
        <v>5</v>
      </c>
      <c r="D6" s="2">
        <v>4.9000000000000004</v>
      </c>
      <c r="E6">
        <v>11.3</v>
      </c>
      <c r="F6">
        <v>311432.5</v>
      </c>
      <c r="G6">
        <f>ROUND(F6*D6/100/1000,0)</f>
        <v>15</v>
      </c>
      <c r="H6">
        <f>ROUND(F6*E6/100/1000,0)</f>
        <v>35</v>
      </c>
    </row>
    <row r="7" spans="1:8" x14ac:dyDescent="0.2">
      <c r="A7" t="s">
        <v>76</v>
      </c>
      <c r="B7" t="s">
        <v>77</v>
      </c>
      <c r="C7">
        <v>4</v>
      </c>
      <c r="D7" s="2">
        <v>9.9</v>
      </c>
      <c r="E7">
        <v>11.83</v>
      </c>
      <c r="F7">
        <v>2184253.5</v>
      </c>
      <c r="G7">
        <f>ROUND(F7*D7/100/1000,0)</f>
        <v>216</v>
      </c>
      <c r="H7">
        <f>ROUND(F7*E7/100/1000,0)</f>
        <v>258</v>
      </c>
    </row>
    <row r="8" spans="1:8" x14ac:dyDescent="0.2">
      <c r="A8" t="s">
        <v>78</v>
      </c>
      <c r="B8" t="s">
        <v>79</v>
      </c>
      <c r="C8">
        <v>4</v>
      </c>
      <c r="D8" s="2">
        <v>9.9</v>
      </c>
      <c r="E8">
        <v>11.83</v>
      </c>
      <c r="F8">
        <v>1662225</v>
      </c>
      <c r="G8">
        <f>ROUND(F8*D8/100/1000,0)</f>
        <v>165</v>
      </c>
      <c r="H8">
        <f>ROUND(F8*E8/100/1000,0)</f>
        <v>197</v>
      </c>
    </row>
    <row r="9" spans="1:8" x14ac:dyDescent="0.2">
      <c r="A9" t="s">
        <v>80</v>
      </c>
      <c r="B9" t="s">
        <v>81</v>
      </c>
      <c r="C9">
        <v>4</v>
      </c>
      <c r="D9" s="2">
        <v>9.9</v>
      </c>
      <c r="E9">
        <v>11.83</v>
      </c>
      <c r="F9">
        <v>1777233</v>
      </c>
      <c r="G9">
        <f>ROUND(F9*D9/100/1000,0)</f>
        <v>176</v>
      </c>
      <c r="H9">
        <f>ROUND(F9*E9/100/1000,0)</f>
        <v>210</v>
      </c>
    </row>
    <row r="10" spans="1:8" x14ac:dyDescent="0.2">
      <c r="A10" t="s">
        <v>82</v>
      </c>
      <c r="B10" t="s">
        <v>83</v>
      </c>
      <c r="C10">
        <v>1</v>
      </c>
      <c r="D10" s="2">
        <v>14.83</v>
      </c>
      <c r="E10">
        <v>13</v>
      </c>
      <c r="F10">
        <v>17808600</v>
      </c>
      <c r="G10">
        <f>ROUND(F10*D10/100/1000,0)</f>
        <v>2641</v>
      </c>
      <c r="H10">
        <f>ROUND(F10*E10/100/1000,0)</f>
        <v>2315</v>
      </c>
    </row>
    <row r="11" spans="1:8" x14ac:dyDescent="0.2">
      <c r="A11" t="s">
        <v>84</v>
      </c>
      <c r="B11" t="s">
        <v>85</v>
      </c>
      <c r="C11">
        <v>1</v>
      </c>
      <c r="D11" s="2">
        <v>14.83</v>
      </c>
      <c r="E11">
        <v>13</v>
      </c>
      <c r="F11">
        <v>1096964</v>
      </c>
      <c r="G11">
        <f>ROUND(F11*D11/100/1000,0)</f>
        <v>163</v>
      </c>
      <c r="H11">
        <f>ROUND(F11*E11/100/1000,0)</f>
        <v>143</v>
      </c>
    </row>
    <row r="12" spans="1:8" x14ac:dyDescent="0.2">
      <c r="A12" t="s">
        <v>86</v>
      </c>
      <c r="B12" t="s">
        <v>87</v>
      </c>
      <c r="C12">
        <v>1</v>
      </c>
      <c r="D12" s="2">
        <v>14.83</v>
      </c>
      <c r="E12">
        <v>13</v>
      </c>
      <c r="F12">
        <v>1014948</v>
      </c>
      <c r="G12">
        <f>ROUND(F12*D12/100/1000,0)</f>
        <v>151</v>
      </c>
      <c r="H12">
        <f>ROUND(F12*E12/100/1000,0)</f>
        <v>132</v>
      </c>
    </row>
    <row r="13" spans="1:8" x14ac:dyDescent="0.2">
      <c r="A13" t="s">
        <v>88</v>
      </c>
      <c r="B13" t="s">
        <v>89</v>
      </c>
      <c r="C13">
        <v>1</v>
      </c>
      <c r="D13" s="2">
        <v>14.83</v>
      </c>
      <c r="E13">
        <v>13</v>
      </c>
      <c r="F13">
        <v>1659542.5</v>
      </c>
      <c r="G13">
        <f>ROUND(F13*D13/100/1000,0)</f>
        <v>246</v>
      </c>
      <c r="H13">
        <f>ROUND(F13*E13/100/1000,0)</f>
        <v>216</v>
      </c>
    </row>
    <row r="14" spans="1:8" x14ac:dyDescent="0.2">
      <c r="A14" t="s">
        <v>90</v>
      </c>
      <c r="B14" t="s">
        <v>91</v>
      </c>
      <c r="C14">
        <v>1</v>
      </c>
      <c r="D14" s="2">
        <v>14.83</v>
      </c>
      <c r="E14">
        <v>13</v>
      </c>
      <c r="F14">
        <v>1394272</v>
      </c>
      <c r="G14">
        <f>ROUND(F14*D14/100/1000,0)</f>
        <v>207</v>
      </c>
      <c r="H14">
        <f>ROUND(F14*E14/100/1000,0)</f>
        <v>181</v>
      </c>
    </row>
    <row r="15" spans="1:8" x14ac:dyDescent="0.2">
      <c r="A15" t="s">
        <v>92</v>
      </c>
      <c r="B15" t="s">
        <v>93</v>
      </c>
      <c r="C15">
        <v>1</v>
      </c>
      <c r="D15" s="2">
        <v>14.83</v>
      </c>
      <c r="E15">
        <v>13</v>
      </c>
      <c r="F15">
        <v>2461761.5</v>
      </c>
      <c r="G15">
        <f>ROUND(F15*D15/100/1000,0)</f>
        <v>365</v>
      </c>
      <c r="H15">
        <f>ROUND(F15*E15/100/1000,0)</f>
        <v>320</v>
      </c>
    </row>
    <row r="16" spans="1:8" x14ac:dyDescent="0.2">
      <c r="A16" t="s">
        <v>94</v>
      </c>
      <c r="B16" t="s">
        <v>95</v>
      </c>
      <c r="C16">
        <v>1</v>
      </c>
      <c r="D16" s="2">
        <v>14.83</v>
      </c>
      <c r="E16">
        <v>13</v>
      </c>
      <c r="F16">
        <v>2384871.5</v>
      </c>
      <c r="G16">
        <f>ROUND(F16*D16/100/1000,0)</f>
        <v>354</v>
      </c>
      <c r="H16">
        <f>ROUND(F16*E16/100/1000,0)</f>
        <v>310</v>
      </c>
    </row>
    <row r="17" spans="1:8" x14ac:dyDescent="0.2">
      <c r="A17" t="s">
        <v>96</v>
      </c>
      <c r="B17" t="s">
        <v>97</v>
      </c>
      <c r="C17">
        <v>1</v>
      </c>
      <c r="D17" s="2">
        <v>14.83</v>
      </c>
      <c r="E17">
        <v>13</v>
      </c>
      <c r="F17">
        <v>4969657</v>
      </c>
      <c r="G17">
        <f>ROUND(F17*D17/100/1000,0)</f>
        <v>737</v>
      </c>
      <c r="H17">
        <f>ROUND(F17*E17/100/1000,0)</f>
        <v>646</v>
      </c>
    </row>
    <row r="18" spans="1:8" x14ac:dyDescent="0.2">
      <c r="A18" t="s">
        <v>98</v>
      </c>
      <c r="B18" t="s">
        <v>99</v>
      </c>
      <c r="C18">
        <v>1</v>
      </c>
      <c r="D18" s="2">
        <v>14.83</v>
      </c>
      <c r="E18">
        <v>13</v>
      </c>
      <c r="F18">
        <v>1881242</v>
      </c>
      <c r="G18">
        <f>ROUND(F18*D18/100/1000,0)</f>
        <v>279</v>
      </c>
      <c r="H18">
        <f>ROUND(F18*E18/100/1000,0)</f>
        <v>245</v>
      </c>
    </row>
    <row r="19" spans="1:8" x14ac:dyDescent="0.2">
      <c r="A19" t="s">
        <v>100</v>
      </c>
      <c r="B19" t="s">
        <v>101</v>
      </c>
      <c r="C19">
        <v>1</v>
      </c>
      <c r="D19" s="2">
        <v>14.83</v>
      </c>
      <c r="E19">
        <v>13</v>
      </c>
      <c r="F19">
        <v>2032459</v>
      </c>
      <c r="G19">
        <f>ROUND(F19*D19/100/1000,0)</f>
        <v>301</v>
      </c>
      <c r="H19">
        <f>ROUND(F19*E19/100/1000,0)</f>
        <v>264</v>
      </c>
    </row>
    <row r="20" spans="1:8" x14ac:dyDescent="0.2">
      <c r="A20" t="s">
        <v>102</v>
      </c>
      <c r="B20" t="s">
        <v>103</v>
      </c>
      <c r="C20">
        <v>1</v>
      </c>
      <c r="D20" s="2">
        <v>14.83</v>
      </c>
      <c r="E20">
        <v>13</v>
      </c>
      <c r="F20">
        <v>3234506</v>
      </c>
      <c r="G20">
        <f>ROUND(F20*D20/100/1000,0)</f>
        <v>480</v>
      </c>
      <c r="H20">
        <f>ROUND(F20*E20/100/1000,0)</f>
        <v>420</v>
      </c>
    </row>
    <row r="21" spans="1:8" x14ac:dyDescent="0.2">
      <c r="A21" t="s">
        <v>104</v>
      </c>
      <c r="B21" t="s">
        <v>105</v>
      </c>
      <c r="C21">
        <v>4</v>
      </c>
      <c r="D21" s="2">
        <v>9.9</v>
      </c>
      <c r="E21">
        <v>11.83</v>
      </c>
      <c r="F21">
        <v>49978.5</v>
      </c>
      <c r="G21">
        <f>ROUND(F21*D21/100/1000,0)</f>
        <v>5</v>
      </c>
      <c r="H21">
        <f>ROUND(F21*E21/100/1000,0)</f>
        <v>6</v>
      </c>
    </row>
    <row r="22" spans="1:8" x14ac:dyDescent="0.2">
      <c r="A22" t="s">
        <v>106</v>
      </c>
      <c r="B22" t="s">
        <v>107</v>
      </c>
      <c r="C22">
        <v>4</v>
      </c>
      <c r="D22" s="2">
        <v>9.9</v>
      </c>
      <c r="E22">
        <v>11.83</v>
      </c>
      <c r="F22">
        <v>25630</v>
      </c>
      <c r="G22">
        <f>ROUND(F22*D22/100/1000,0)</f>
        <v>3</v>
      </c>
      <c r="H22">
        <f>ROUND(F22*E22/100/1000,0)</f>
        <v>3</v>
      </c>
    </row>
    <row r="23" spans="1:8" x14ac:dyDescent="0.2">
      <c r="A23" t="s">
        <v>108</v>
      </c>
      <c r="B23" t="s">
        <v>109</v>
      </c>
      <c r="C23">
        <v>1</v>
      </c>
      <c r="D23" s="2">
        <v>14.83</v>
      </c>
      <c r="E23">
        <v>13</v>
      </c>
      <c r="F23">
        <v>262707.5</v>
      </c>
      <c r="G23">
        <f>ROUND(F23*D23/100/1000,0)</f>
        <v>39</v>
      </c>
      <c r="H23">
        <f>ROUND(F23*E23/100/1000,0)</f>
        <v>34</v>
      </c>
    </row>
    <row r="24" spans="1:8" x14ac:dyDescent="0.2">
      <c r="A24" t="s">
        <v>110</v>
      </c>
      <c r="B24" t="s">
        <v>111</v>
      </c>
      <c r="C24">
        <v>1</v>
      </c>
      <c r="D24" s="2">
        <v>14.83</v>
      </c>
      <c r="E24">
        <v>13</v>
      </c>
      <c r="F24">
        <v>2788544</v>
      </c>
      <c r="G24">
        <f>ROUND(F24*D24/100/1000,0)</f>
        <v>414</v>
      </c>
      <c r="H24">
        <f>ROUND(F24*E24/100/1000,0)</f>
        <v>363</v>
      </c>
    </row>
    <row r="25" spans="1:8" x14ac:dyDescent="0.2">
      <c r="A25" t="s">
        <v>112</v>
      </c>
      <c r="B25" t="s">
        <v>113</v>
      </c>
      <c r="C25">
        <v>1</v>
      </c>
      <c r="D25" s="2">
        <v>14.83</v>
      </c>
      <c r="E25">
        <v>13</v>
      </c>
      <c r="F25">
        <v>3378034</v>
      </c>
      <c r="G25">
        <f>ROUND(F25*D25/100/1000,0)</f>
        <v>501</v>
      </c>
      <c r="H25">
        <f>ROUND(F25*E25/100/1000,0)</f>
        <v>439</v>
      </c>
    </row>
    <row r="26" spans="1:8" x14ac:dyDescent="0.2">
      <c r="A26" t="s">
        <v>114</v>
      </c>
      <c r="B26" t="s">
        <v>115</v>
      </c>
      <c r="C26">
        <v>1</v>
      </c>
      <c r="D26" s="2">
        <v>14.83</v>
      </c>
      <c r="E26">
        <v>13</v>
      </c>
      <c r="F26">
        <v>638187</v>
      </c>
      <c r="G26">
        <f>ROUND(F26*D26/100/1000,0)</f>
        <v>95</v>
      </c>
      <c r="H26">
        <f>ROUND(F26*E26/100/1000,0)</f>
        <v>83</v>
      </c>
    </row>
    <row r="27" spans="1:8" x14ac:dyDescent="0.2">
      <c r="A27" t="s">
        <v>116</v>
      </c>
      <c r="B27" t="s">
        <v>117</v>
      </c>
      <c r="C27">
        <v>1</v>
      </c>
      <c r="D27" s="2">
        <v>14.83</v>
      </c>
      <c r="E27">
        <v>13</v>
      </c>
      <c r="F27">
        <v>2175987</v>
      </c>
      <c r="G27">
        <f>ROUND(F27*D27/100/1000,0)</f>
        <v>323</v>
      </c>
      <c r="H27">
        <f>ROUND(F27*E27/100/1000,0)</f>
        <v>283</v>
      </c>
    </row>
    <row r="28" spans="1:8" x14ac:dyDescent="0.2">
      <c r="A28" t="s">
        <v>118</v>
      </c>
      <c r="B28" t="s">
        <v>119</v>
      </c>
      <c r="C28">
        <v>1</v>
      </c>
      <c r="D28" s="2">
        <v>14.83</v>
      </c>
      <c r="E28">
        <v>13</v>
      </c>
      <c r="F28">
        <v>1199484</v>
      </c>
      <c r="G28">
        <f>ROUND(F28*D28/100/1000,0)</f>
        <v>178</v>
      </c>
      <c r="H28">
        <f>ROUND(F28*E28/100/1000,0)</f>
        <v>156</v>
      </c>
    </row>
    <row r="29" spans="1:8" x14ac:dyDescent="0.2">
      <c r="A29" t="s">
        <v>120</v>
      </c>
      <c r="B29" t="s">
        <v>121</v>
      </c>
      <c r="C29">
        <v>1</v>
      </c>
      <c r="D29" s="2">
        <v>14.83</v>
      </c>
      <c r="E29">
        <v>13</v>
      </c>
      <c r="F29">
        <v>1626223.5</v>
      </c>
      <c r="G29">
        <f>ROUND(F29*D29/100/1000,0)</f>
        <v>241</v>
      </c>
      <c r="H29">
        <f>ROUND(F29*E29/100/1000,0)</f>
        <v>211</v>
      </c>
    </row>
    <row r="30" spans="1:8" x14ac:dyDescent="0.2">
      <c r="A30" t="s">
        <v>122</v>
      </c>
      <c r="B30" t="s">
        <v>123</v>
      </c>
      <c r="C30">
        <v>1</v>
      </c>
      <c r="D30" s="2">
        <v>14.83</v>
      </c>
      <c r="E30">
        <v>13</v>
      </c>
      <c r="F30">
        <v>1812041</v>
      </c>
      <c r="G30">
        <f>ROUND(F30*D30/100/1000,0)</f>
        <v>269</v>
      </c>
      <c r="H30">
        <f>ROUND(F30*E30/100/1000,0)</f>
        <v>236</v>
      </c>
    </row>
    <row r="31" spans="1:8" x14ac:dyDescent="0.2">
      <c r="A31" t="s">
        <v>124</v>
      </c>
      <c r="B31" t="s">
        <v>125</v>
      </c>
      <c r="C31">
        <v>1</v>
      </c>
      <c r="D31" s="2">
        <v>14.83</v>
      </c>
      <c r="E31">
        <v>13</v>
      </c>
      <c r="F31">
        <v>1922250</v>
      </c>
      <c r="G31">
        <f>ROUND(F31*D31/100/1000,0)</f>
        <v>285</v>
      </c>
      <c r="H31">
        <f>ROUND(F31*E31/100/1000,0)</f>
        <v>250</v>
      </c>
    </row>
    <row r="32" spans="1:8" x14ac:dyDescent="0.2">
      <c r="A32" t="s">
        <v>126</v>
      </c>
      <c r="B32" t="s">
        <v>127</v>
      </c>
      <c r="C32">
        <v>1</v>
      </c>
      <c r="D32" s="2">
        <v>14.83</v>
      </c>
      <c r="E32">
        <v>13</v>
      </c>
      <c r="F32">
        <v>1995295.5</v>
      </c>
      <c r="G32">
        <f>ROUND(F32*D32/100/1000,0)</f>
        <v>296</v>
      </c>
      <c r="H32">
        <f>ROUND(F32*E32/100/1000,0)</f>
        <v>259</v>
      </c>
    </row>
    <row r="33" spans="1:8" x14ac:dyDescent="0.2">
      <c r="A33" t="s">
        <v>128</v>
      </c>
      <c r="B33" t="s">
        <v>129</v>
      </c>
      <c r="C33">
        <v>1</v>
      </c>
      <c r="D33" s="2">
        <v>14.83</v>
      </c>
      <c r="E33">
        <v>13</v>
      </c>
      <c r="F33">
        <v>475436.5</v>
      </c>
      <c r="G33">
        <f>ROUND(F33*D33/100/1000,0)</f>
        <v>71</v>
      </c>
      <c r="H33">
        <f>ROUND(F33*E33/100/1000,0)</f>
        <v>62</v>
      </c>
    </row>
    <row r="34" spans="1:8" x14ac:dyDescent="0.2">
      <c r="A34" t="s">
        <v>130</v>
      </c>
      <c r="B34" t="s">
        <v>131</v>
      </c>
      <c r="C34">
        <v>1</v>
      </c>
      <c r="D34" s="2">
        <v>14.83</v>
      </c>
      <c r="E34">
        <v>13</v>
      </c>
      <c r="F34">
        <v>577956.5</v>
      </c>
      <c r="G34">
        <f>ROUND(F34*D34/100/1000,0)</f>
        <v>86</v>
      </c>
      <c r="H34">
        <f>ROUND(F34*E34/100/1000,0)</f>
        <v>75</v>
      </c>
    </row>
    <row r="35" spans="1:8" x14ac:dyDescent="0.2">
      <c r="A35" t="s">
        <v>132</v>
      </c>
      <c r="B35" t="s">
        <v>133</v>
      </c>
      <c r="C35">
        <v>1</v>
      </c>
      <c r="D35" s="2">
        <v>14.83</v>
      </c>
      <c r="E35">
        <v>13</v>
      </c>
      <c r="F35">
        <v>3806055</v>
      </c>
      <c r="G35">
        <f>ROUND(F35*D35/100/1000,0)</f>
        <v>564</v>
      </c>
      <c r="H35">
        <f>ROUND(F35*E35/100/1000,0)</f>
        <v>495</v>
      </c>
    </row>
    <row r="36" spans="1:8" x14ac:dyDescent="0.2">
      <c r="A36" t="s">
        <v>134</v>
      </c>
      <c r="B36" t="s">
        <v>135</v>
      </c>
      <c r="C36">
        <v>1</v>
      </c>
      <c r="D36" s="2">
        <v>14.83</v>
      </c>
      <c r="E36">
        <v>13</v>
      </c>
      <c r="F36">
        <v>3178120</v>
      </c>
      <c r="G36">
        <f>ROUND(F36*D36/100/1000,0)</f>
        <v>471</v>
      </c>
      <c r="H36">
        <f>ROUND(F36*E36/100/1000,0)</f>
        <v>413</v>
      </c>
    </row>
    <row r="37" spans="1:8" x14ac:dyDescent="0.2">
      <c r="A37" t="s">
        <v>136</v>
      </c>
      <c r="B37" t="s">
        <v>137</v>
      </c>
      <c r="C37">
        <v>1</v>
      </c>
      <c r="D37" s="2">
        <v>14.83</v>
      </c>
      <c r="E37">
        <v>13</v>
      </c>
      <c r="F37">
        <v>2120882.5</v>
      </c>
      <c r="G37">
        <f>ROUND(F37*D37/100/1000,0)</f>
        <v>315</v>
      </c>
      <c r="H37">
        <f>ROUND(F37*E37/100/1000,0)</f>
        <v>276</v>
      </c>
    </row>
    <row r="38" spans="1:8" x14ac:dyDescent="0.2">
      <c r="A38" t="s">
        <v>138</v>
      </c>
      <c r="B38" t="s">
        <v>139</v>
      </c>
      <c r="C38">
        <v>1</v>
      </c>
      <c r="D38" s="2">
        <v>14.83</v>
      </c>
      <c r="E38">
        <v>13</v>
      </c>
      <c r="F38">
        <v>1334041.5</v>
      </c>
      <c r="G38">
        <f>ROUND(F38*D38/100/1000,0)</f>
        <v>198</v>
      </c>
      <c r="H38">
        <f>ROUND(F38*E38/100/1000,0)</f>
        <v>173</v>
      </c>
    </row>
    <row r="39" spans="1:8" x14ac:dyDescent="0.2">
      <c r="A39" t="s">
        <v>140</v>
      </c>
      <c r="B39" t="s">
        <v>141</v>
      </c>
      <c r="C39">
        <v>1</v>
      </c>
      <c r="D39" s="2">
        <v>14.83</v>
      </c>
      <c r="E39">
        <v>13</v>
      </c>
      <c r="F39">
        <v>2803922</v>
      </c>
      <c r="G39">
        <f>ROUND(F39*D39/100/1000,0)</f>
        <v>416</v>
      </c>
      <c r="H39">
        <f>ROUND(F39*E39/100/1000,0)</f>
        <v>365</v>
      </c>
    </row>
    <row r="40" spans="1:8" x14ac:dyDescent="0.2">
      <c r="A40" t="s">
        <v>142</v>
      </c>
      <c r="B40" t="s">
        <v>143</v>
      </c>
      <c r="C40">
        <v>1</v>
      </c>
      <c r="D40" s="2">
        <v>14.83</v>
      </c>
      <c r="E40">
        <v>13</v>
      </c>
      <c r="F40">
        <v>2369493.5</v>
      </c>
      <c r="G40">
        <f>ROUND(F40*D40/100/1000,0)</f>
        <v>351</v>
      </c>
      <c r="H40">
        <f>ROUND(F40*E40/100/1000,0)</f>
        <v>308</v>
      </c>
    </row>
    <row r="41" spans="1:8" x14ac:dyDescent="0.2">
      <c r="A41" t="s">
        <v>144</v>
      </c>
      <c r="B41" t="s">
        <v>145</v>
      </c>
      <c r="C41">
        <v>1</v>
      </c>
      <c r="D41" s="2">
        <v>14.83</v>
      </c>
      <c r="E41">
        <v>13</v>
      </c>
      <c r="F41">
        <v>2414346</v>
      </c>
      <c r="G41">
        <f>ROUND(F41*D41/100/1000,0)</f>
        <v>358</v>
      </c>
      <c r="H41">
        <f>ROUND(F41*E41/100/1000,0)</f>
        <v>314</v>
      </c>
    </row>
    <row r="42" spans="1:8" x14ac:dyDescent="0.2">
      <c r="A42" t="s">
        <v>146</v>
      </c>
      <c r="B42" t="s">
        <v>147</v>
      </c>
      <c r="C42">
        <v>1</v>
      </c>
      <c r="D42" s="2">
        <v>14.83</v>
      </c>
      <c r="E42">
        <v>13</v>
      </c>
      <c r="F42">
        <v>3219128</v>
      </c>
      <c r="G42">
        <f>ROUND(F42*D42/100/1000,0)</f>
        <v>477</v>
      </c>
      <c r="H42">
        <f>ROUND(F42*E42/100/1000,0)</f>
        <v>418</v>
      </c>
    </row>
    <row r="43" spans="1:8" x14ac:dyDescent="0.2">
      <c r="A43" t="s">
        <v>148</v>
      </c>
      <c r="B43" t="s">
        <v>149</v>
      </c>
      <c r="C43">
        <v>1</v>
      </c>
      <c r="D43" s="2">
        <v>14.83</v>
      </c>
      <c r="E43">
        <v>13</v>
      </c>
      <c r="F43">
        <v>2659112.5</v>
      </c>
      <c r="G43">
        <f>ROUND(F43*D43/100/1000,0)</f>
        <v>394</v>
      </c>
      <c r="H43">
        <f>ROUND(F43*E43/100/1000,0)</f>
        <v>346</v>
      </c>
    </row>
    <row r="44" spans="1:8" x14ac:dyDescent="0.2">
      <c r="A44" t="s">
        <v>150</v>
      </c>
      <c r="B44" t="s">
        <v>151</v>
      </c>
      <c r="C44">
        <v>1</v>
      </c>
      <c r="D44" s="2">
        <v>14.83</v>
      </c>
      <c r="E44">
        <v>13</v>
      </c>
      <c r="F44">
        <v>4735142.5</v>
      </c>
      <c r="G44">
        <f>ROUND(F44*D44/100/1000,0)</f>
        <v>702</v>
      </c>
      <c r="H44">
        <f>ROUND(F44*E44/100/1000,0)</f>
        <v>616</v>
      </c>
    </row>
    <row r="45" spans="1:8" x14ac:dyDescent="0.2">
      <c r="A45" t="s">
        <v>152</v>
      </c>
      <c r="B45" t="s">
        <v>153</v>
      </c>
      <c r="C45">
        <v>4</v>
      </c>
      <c r="D45" s="2">
        <v>9.9</v>
      </c>
      <c r="E45">
        <v>11.83</v>
      </c>
      <c r="F45">
        <v>311404.5</v>
      </c>
      <c r="G45">
        <f>ROUND(F45*D45/100/1000,0)</f>
        <v>31</v>
      </c>
      <c r="H45">
        <f>ROUND(F45*E45/100/1000,0)</f>
        <v>37</v>
      </c>
    </row>
    <row r="46" spans="1:8" x14ac:dyDescent="0.2">
      <c r="A46" t="s">
        <v>154</v>
      </c>
      <c r="B46" t="s">
        <v>155</v>
      </c>
      <c r="C46">
        <v>2</v>
      </c>
      <c r="D46" s="2">
        <v>8.5500000000000007</v>
      </c>
      <c r="E46">
        <v>15.7</v>
      </c>
      <c r="F46">
        <v>3697127.5</v>
      </c>
      <c r="G46">
        <f>ROUND(F46*D46/100/1000,0)</f>
        <v>316</v>
      </c>
      <c r="H46">
        <f>ROUND(F46*E46/100/1000,0)</f>
        <v>580</v>
      </c>
    </row>
    <row r="47" spans="1:8" x14ac:dyDescent="0.2">
      <c r="A47" t="s">
        <v>156</v>
      </c>
      <c r="B47" t="s">
        <v>157</v>
      </c>
      <c r="C47">
        <v>2</v>
      </c>
      <c r="D47" s="2">
        <v>8.5500000000000007</v>
      </c>
      <c r="E47">
        <v>15.7</v>
      </c>
      <c r="F47">
        <v>130713</v>
      </c>
      <c r="G47">
        <f>ROUND(F47*D47/100/1000,0)</f>
        <v>11</v>
      </c>
      <c r="H47">
        <f>ROUND(F47*E47/100/1000,0)</f>
        <v>21</v>
      </c>
    </row>
    <row r="48" spans="1:8" x14ac:dyDescent="0.2">
      <c r="A48" t="s">
        <v>158</v>
      </c>
      <c r="B48" t="s">
        <v>159</v>
      </c>
      <c r="C48">
        <v>1</v>
      </c>
      <c r="D48" s="2">
        <v>14.83</v>
      </c>
      <c r="E48">
        <v>13</v>
      </c>
      <c r="F48">
        <v>4882515</v>
      </c>
      <c r="G48">
        <f>ROUND(F48*D48/100/1000,0)</f>
        <v>724</v>
      </c>
      <c r="H48">
        <f>ROUND(F48*E48/100/1000,0)</f>
        <v>635</v>
      </c>
    </row>
    <row r="49" spans="1:8" x14ac:dyDescent="0.2">
      <c r="A49" t="s">
        <v>160</v>
      </c>
      <c r="B49" t="s">
        <v>161</v>
      </c>
      <c r="C49">
        <v>1</v>
      </c>
      <c r="D49" s="2">
        <v>14.83</v>
      </c>
      <c r="E49">
        <v>13</v>
      </c>
      <c r="F49">
        <v>1507044</v>
      </c>
      <c r="G49">
        <f>ROUND(F49*D49/100/1000,0)</f>
        <v>223</v>
      </c>
      <c r="H49">
        <f>ROUND(F49*E49/100/1000,0)</f>
        <v>196</v>
      </c>
    </row>
    <row r="50" spans="1:8" x14ac:dyDescent="0.2">
      <c r="A50" t="s">
        <v>162</v>
      </c>
      <c r="B50" t="s">
        <v>163</v>
      </c>
      <c r="C50">
        <v>1</v>
      </c>
      <c r="D50" s="2">
        <v>14.83</v>
      </c>
      <c r="E50">
        <v>13</v>
      </c>
      <c r="F50">
        <v>2451509.5</v>
      </c>
      <c r="G50">
        <f>ROUND(F50*D50/100/1000,0)</f>
        <v>364</v>
      </c>
      <c r="H50">
        <f>ROUND(F50*E50/100/1000,0)</f>
        <v>319</v>
      </c>
    </row>
    <row r="51" spans="1:8" x14ac:dyDescent="0.2">
      <c r="A51" t="s">
        <v>164</v>
      </c>
      <c r="B51" t="s">
        <v>165</v>
      </c>
      <c r="C51">
        <v>1</v>
      </c>
      <c r="D51" s="2">
        <v>14.83</v>
      </c>
      <c r="E51">
        <v>13</v>
      </c>
      <c r="F51">
        <v>1751810.5</v>
      </c>
      <c r="G51">
        <f>ROUND(F51*D51/100/1000,0)</f>
        <v>260</v>
      </c>
      <c r="H51">
        <f>ROUND(F51*E51/100/1000,0)</f>
        <v>228</v>
      </c>
    </row>
    <row r="52" spans="1:8" x14ac:dyDescent="0.2">
      <c r="A52" t="s">
        <v>166</v>
      </c>
      <c r="B52" t="s">
        <v>167</v>
      </c>
      <c r="C52">
        <v>1</v>
      </c>
      <c r="D52" s="2">
        <v>14.83</v>
      </c>
      <c r="E52">
        <v>13</v>
      </c>
      <c r="F52">
        <v>1772314.5</v>
      </c>
      <c r="G52">
        <f>ROUND(F52*D52/100/1000,0)</f>
        <v>263</v>
      </c>
      <c r="H52">
        <f>ROUND(F52*E52/100/1000,0)</f>
        <v>230</v>
      </c>
    </row>
    <row r="53" spans="1:8" x14ac:dyDescent="0.2">
      <c r="A53" t="s">
        <v>168</v>
      </c>
      <c r="B53" t="s">
        <v>169</v>
      </c>
      <c r="C53">
        <v>1</v>
      </c>
      <c r="D53" s="2">
        <v>14.83</v>
      </c>
      <c r="E53">
        <v>13</v>
      </c>
      <c r="F53">
        <v>2680898</v>
      </c>
      <c r="G53">
        <f>ROUND(F53*D53/100/1000,0)</f>
        <v>398</v>
      </c>
      <c r="H53">
        <f>ROUND(F53*E53/100/1000,0)</f>
        <v>349</v>
      </c>
    </row>
    <row r="54" spans="1:8" x14ac:dyDescent="0.2">
      <c r="A54" t="s">
        <v>170</v>
      </c>
      <c r="B54" t="s">
        <v>171</v>
      </c>
      <c r="C54">
        <v>1</v>
      </c>
      <c r="D54" s="2">
        <v>14.83</v>
      </c>
      <c r="E54">
        <v>13</v>
      </c>
      <c r="F54">
        <v>1776159</v>
      </c>
      <c r="G54">
        <f>ROUND(F54*D54/100/1000,0)</f>
        <v>263</v>
      </c>
      <c r="H54">
        <f>ROUND(F54*E54/100/1000,0)</f>
        <v>231</v>
      </c>
    </row>
    <row r="55" spans="1:8" x14ac:dyDescent="0.2">
      <c r="A55" t="s">
        <v>172</v>
      </c>
      <c r="B55" t="s">
        <v>173</v>
      </c>
      <c r="C55">
        <v>1</v>
      </c>
      <c r="D55" s="2">
        <v>14.83</v>
      </c>
      <c r="E55">
        <v>13</v>
      </c>
      <c r="F55">
        <v>3014088</v>
      </c>
      <c r="G55">
        <f>ROUND(F55*D55/100/1000,0)</f>
        <v>447</v>
      </c>
      <c r="H55">
        <f>ROUND(F55*E55/100/1000,0)</f>
        <v>392</v>
      </c>
    </row>
    <row r="56" spans="1:8" x14ac:dyDescent="0.2">
      <c r="A56" t="s">
        <v>174</v>
      </c>
      <c r="B56" t="s">
        <v>175</v>
      </c>
      <c r="C56">
        <v>1</v>
      </c>
      <c r="D56" s="2">
        <v>14.83</v>
      </c>
      <c r="E56">
        <v>13</v>
      </c>
      <c r="F56">
        <v>985473.5</v>
      </c>
      <c r="G56">
        <f>ROUND(F56*D56/100/1000,0)</f>
        <v>146</v>
      </c>
      <c r="H56">
        <f>ROUND(F56*E56/100/1000,0)</f>
        <v>128</v>
      </c>
    </row>
    <row r="57" spans="1:8" x14ac:dyDescent="0.2">
      <c r="A57" t="s">
        <v>176</v>
      </c>
      <c r="B57" t="s">
        <v>177</v>
      </c>
      <c r="C57">
        <v>1</v>
      </c>
      <c r="D57" s="2">
        <v>14.83</v>
      </c>
      <c r="E57">
        <v>13</v>
      </c>
      <c r="F57">
        <v>1445532</v>
      </c>
      <c r="G57">
        <f>ROUND(F57*D57/100/1000,0)</f>
        <v>214</v>
      </c>
      <c r="H57">
        <f>ROUND(F57*E57/100/1000,0)</f>
        <v>188</v>
      </c>
    </row>
    <row r="58" spans="1:8" x14ac:dyDescent="0.2">
      <c r="A58" t="s">
        <v>178</v>
      </c>
      <c r="B58" t="s">
        <v>179</v>
      </c>
      <c r="C58">
        <v>1</v>
      </c>
      <c r="D58" s="2">
        <v>14.83</v>
      </c>
      <c r="E58">
        <v>13</v>
      </c>
      <c r="F58">
        <v>3289610.5</v>
      </c>
      <c r="G58">
        <f>ROUND(F58*D58/100/1000,0)</f>
        <v>488</v>
      </c>
      <c r="H58">
        <f>ROUND(F58*E58/100/1000,0)</f>
        <v>428</v>
      </c>
    </row>
    <row r="59" spans="1:8" x14ac:dyDescent="0.2">
      <c r="A59" t="s">
        <v>180</v>
      </c>
      <c r="B59" t="s">
        <v>181</v>
      </c>
      <c r="C59">
        <v>1</v>
      </c>
      <c r="D59" s="2">
        <v>14.83</v>
      </c>
      <c r="E59">
        <v>13</v>
      </c>
      <c r="F59">
        <v>2980769</v>
      </c>
      <c r="G59">
        <f>ROUND(F59*D59/100/1000,0)</f>
        <v>442</v>
      </c>
      <c r="H59">
        <f>ROUND(F59*E59/100/1000,0)</f>
        <v>387</v>
      </c>
    </row>
    <row r="60" spans="1:8" x14ac:dyDescent="0.2">
      <c r="A60" t="s">
        <v>182</v>
      </c>
      <c r="B60" t="s">
        <v>183</v>
      </c>
      <c r="C60">
        <v>1</v>
      </c>
      <c r="D60" s="2">
        <v>14.83</v>
      </c>
      <c r="E60">
        <v>13</v>
      </c>
      <c r="F60">
        <v>2242625</v>
      </c>
      <c r="G60">
        <f>ROUND(F60*D60/100/1000,0)</f>
        <v>333</v>
      </c>
      <c r="H60">
        <f>ROUND(F60*E60/100/1000,0)</f>
        <v>292</v>
      </c>
    </row>
    <row r="61" spans="1:8" x14ac:dyDescent="0.2">
      <c r="A61" t="s">
        <v>184</v>
      </c>
      <c r="B61" t="s">
        <v>185</v>
      </c>
      <c r="C61">
        <v>3</v>
      </c>
      <c r="D61" s="2">
        <v>9.4</v>
      </c>
      <c r="E61">
        <v>10.7</v>
      </c>
      <c r="F61">
        <v>1794100</v>
      </c>
      <c r="G61">
        <f>ROUND(F61*D61/100/1000,0)</f>
        <v>169</v>
      </c>
      <c r="H61">
        <f>ROUND(F61*E61/100/1000,0)</f>
        <v>192</v>
      </c>
    </row>
    <row r="62" spans="1:8" x14ac:dyDescent="0.2">
      <c r="A62" t="s">
        <v>186</v>
      </c>
      <c r="B62" t="s">
        <v>187</v>
      </c>
      <c r="C62">
        <v>1</v>
      </c>
      <c r="D62" s="2">
        <v>14.83</v>
      </c>
      <c r="E62">
        <v>13</v>
      </c>
      <c r="F62">
        <v>3779143.5</v>
      </c>
      <c r="G62">
        <f>ROUND(F62*D62/100/1000,0)</f>
        <v>560</v>
      </c>
      <c r="H62">
        <f>ROUND(F62*E62/100/1000,0)</f>
        <v>491</v>
      </c>
    </row>
    <row r="63" spans="1:8" x14ac:dyDescent="0.2">
      <c r="A63" t="s">
        <v>188</v>
      </c>
      <c r="B63" t="s">
        <v>189</v>
      </c>
      <c r="C63">
        <v>1</v>
      </c>
      <c r="D63" s="2">
        <v>14.83</v>
      </c>
      <c r="E63">
        <v>13</v>
      </c>
      <c r="F63">
        <v>1372486.5</v>
      </c>
      <c r="G63">
        <f>ROUND(F63*D63/100/1000,0)</f>
        <v>204</v>
      </c>
      <c r="H63">
        <f>ROUND(F63*E63/100/1000,0)</f>
        <v>178</v>
      </c>
    </row>
    <row r="64" spans="1:8" x14ac:dyDescent="0.2">
      <c r="A64" t="s">
        <v>190</v>
      </c>
      <c r="B64" t="s">
        <v>191</v>
      </c>
      <c r="C64">
        <v>1</v>
      </c>
      <c r="D64" s="2">
        <v>14.83</v>
      </c>
      <c r="E64">
        <v>13</v>
      </c>
      <c r="F64">
        <v>2338737.5</v>
      </c>
      <c r="G64">
        <f>ROUND(F64*D64/100/1000,0)</f>
        <v>347</v>
      </c>
      <c r="H64">
        <f>ROUND(F64*E64/100/1000,0)</f>
        <v>304</v>
      </c>
    </row>
    <row r="65" spans="1:8" x14ac:dyDescent="0.2">
      <c r="A65" t="s">
        <v>192</v>
      </c>
      <c r="B65" t="s">
        <v>193</v>
      </c>
      <c r="C65">
        <v>1</v>
      </c>
      <c r="D65" s="2">
        <v>14.83</v>
      </c>
      <c r="E65">
        <v>13</v>
      </c>
      <c r="F65">
        <v>2816737</v>
      </c>
      <c r="G65">
        <f>ROUND(F65*D65/100/1000,0)</f>
        <v>418</v>
      </c>
      <c r="H65">
        <f>ROUND(F65*E65/100/1000,0)</f>
        <v>366</v>
      </c>
    </row>
    <row r="66" spans="1:8" x14ac:dyDescent="0.2">
      <c r="A66" t="s">
        <v>194</v>
      </c>
      <c r="B66" t="s">
        <v>195</v>
      </c>
      <c r="C66">
        <v>1</v>
      </c>
      <c r="D66" s="2">
        <v>14.83</v>
      </c>
      <c r="E66">
        <v>13</v>
      </c>
      <c r="F66">
        <v>3917545.5</v>
      </c>
      <c r="G66">
        <f>ROUND(F66*D66/100/1000,0)</f>
        <v>581</v>
      </c>
      <c r="H66">
        <f>ROUND(F66*E66/100/1000,0)</f>
        <v>509</v>
      </c>
    </row>
    <row r="67" spans="1:8" x14ac:dyDescent="0.2">
      <c r="A67" t="s">
        <v>196</v>
      </c>
      <c r="B67" t="s">
        <v>197</v>
      </c>
      <c r="C67">
        <v>1</v>
      </c>
      <c r="D67" s="2">
        <v>14.83</v>
      </c>
      <c r="E67">
        <v>13</v>
      </c>
      <c r="F67">
        <v>822723</v>
      </c>
      <c r="G67">
        <f>ROUND(F67*D67/100/1000,0)</f>
        <v>122</v>
      </c>
      <c r="H67">
        <f>ROUND(F67*E67/100/1000,0)</f>
        <v>107</v>
      </c>
    </row>
    <row r="68" spans="1:8" x14ac:dyDescent="0.2">
      <c r="A68" t="s">
        <v>198</v>
      </c>
      <c r="B68" t="s">
        <v>199</v>
      </c>
      <c r="C68">
        <v>1</v>
      </c>
      <c r="D68" s="2">
        <v>14.83</v>
      </c>
      <c r="E68">
        <v>13</v>
      </c>
      <c r="F68">
        <v>1004696</v>
      </c>
      <c r="G68">
        <f>ROUND(F68*D68/100/1000,0)</f>
        <v>149</v>
      </c>
      <c r="H68">
        <f>ROUND(F68*E68/100/1000,0)</f>
        <v>131</v>
      </c>
    </row>
    <row r="69" spans="1:8" x14ac:dyDescent="0.2">
      <c r="A69" t="s">
        <v>200</v>
      </c>
      <c r="B69" t="s">
        <v>201</v>
      </c>
      <c r="C69">
        <v>1</v>
      </c>
      <c r="D69" s="2">
        <v>14.83</v>
      </c>
      <c r="E69">
        <v>13</v>
      </c>
      <c r="F69">
        <v>337034.5</v>
      </c>
      <c r="G69">
        <f>ROUND(F69*D69/100/1000,0)</f>
        <v>50</v>
      </c>
      <c r="H69">
        <f>ROUND(F69*E69/100/1000,0)</f>
        <v>44</v>
      </c>
    </row>
    <row r="70" spans="1:8" x14ac:dyDescent="0.2">
      <c r="A70" t="s">
        <v>202</v>
      </c>
      <c r="B70" t="s">
        <v>203</v>
      </c>
      <c r="C70">
        <v>1</v>
      </c>
      <c r="D70" s="2">
        <v>14.83</v>
      </c>
      <c r="E70">
        <v>13</v>
      </c>
      <c r="F70">
        <v>2472013.5</v>
      </c>
      <c r="G70">
        <f>ROUND(F70*D70/100/1000,0)</f>
        <v>367</v>
      </c>
      <c r="H70">
        <f>ROUND(F70*E70/100/1000,0)</f>
        <v>321</v>
      </c>
    </row>
    <row r="71" spans="1:8" x14ac:dyDescent="0.2">
      <c r="A71" t="s">
        <v>204</v>
      </c>
      <c r="B71" t="s">
        <v>205</v>
      </c>
      <c r="C71">
        <v>1</v>
      </c>
      <c r="D71" s="2">
        <v>14.83</v>
      </c>
      <c r="E71">
        <v>13</v>
      </c>
      <c r="F71">
        <v>2109349</v>
      </c>
      <c r="G71">
        <f>ROUND(F71*D71/100/1000,0)</f>
        <v>313</v>
      </c>
      <c r="H71">
        <f>ROUND(F71*E71/100/1000,0)</f>
        <v>274</v>
      </c>
    </row>
    <row r="72" spans="1:8" x14ac:dyDescent="0.2">
      <c r="A72" t="s">
        <v>206</v>
      </c>
      <c r="B72" t="s">
        <v>207</v>
      </c>
      <c r="C72">
        <v>1</v>
      </c>
      <c r="D72" s="2">
        <v>14.83</v>
      </c>
      <c r="E72">
        <v>13</v>
      </c>
      <c r="F72">
        <v>902176</v>
      </c>
      <c r="G72">
        <f>ROUND(F72*D72/100/1000,0)</f>
        <v>134</v>
      </c>
      <c r="H72">
        <f>ROUND(F72*E72/100/1000,0)</f>
        <v>117</v>
      </c>
    </row>
    <row r="73" spans="1:8" x14ac:dyDescent="0.2">
      <c r="A73" t="s">
        <v>208</v>
      </c>
      <c r="B73" t="s">
        <v>209</v>
      </c>
      <c r="C73">
        <v>2</v>
      </c>
      <c r="D73" s="2">
        <v>8.5500000000000007</v>
      </c>
      <c r="E73">
        <v>15.7</v>
      </c>
      <c r="F73">
        <v>476718</v>
      </c>
      <c r="G73">
        <f>ROUND(F73*D73/100/1000,0)</f>
        <v>41</v>
      </c>
      <c r="H73">
        <f>ROUND(F73*E73/100/1000,0)</f>
        <v>75</v>
      </c>
    </row>
    <row r="74" spans="1:8" x14ac:dyDescent="0.2">
      <c r="A74" t="s">
        <v>210</v>
      </c>
      <c r="B74" t="s">
        <v>211</v>
      </c>
      <c r="C74">
        <v>2</v>
      </c>
      <c r="D74" s="2">
        <v>8.5500000000000007</v>
      </c>
      <c r="E74">
        <v>15.7</v>
      </c>
      <c r="F74">
        <v>431865.5</v>
      </c>
      <c r="G74">
        <f>ROUND(F74*D74/100/1000,0)</f>
        <v>37</v>
      </c>
      <c r="H74">
        <f>ROUND(F74*E74/100/1000,0)</f>
        <v>68</v>
      </c>
    </row>
    <row r="75" spans="1:8" x14ac:dyDescent="0.2">
      <c r="A75" t="s">
        <v>212</v>
      </c>
      <c r="B75" t="s">
        <v>213</v>
      </c>
      <c r="C75">
        <v>2</v>
      </c>
      <c r="D75" s="2">
        <v>8.5500000000000007</v>
      </c>
      <c r="E75">
        <v>15.7</v>
      </c>
      <c r="F75">
        <v>2861589.5</v>
      </c>
      <c r="G75">
        <f>ROUND(F75*D75/100/1000,0)</f>
        <v>245</v>
      </c>
      <c r="H75">
        <f>ROUND(F75*E75/100/1000,0)</f>
        <v>449</v>
      </c>
    </row>
    <row r="76" spans="1:8" x14ac:dyDescent="0.2">
      <c r="A76" t="s">
        <v>214</v>
      </c>
      <c r="B76" t="s">
        <v>215</v>
      </c>
      <c r="C76">
        <v>2</v>
      </c>
      <c r="D76" s="2">
        <v>8.5500000000000007</v>
      </c>
      <c r="E76">
        <v>15.7</v>
      </c>
      <c r="F76">
        <v>2243906.5</v>
      </c>
      <c r="G76">
        <f>ROUND(F76*D76/100/1000,0)</f>
        <v>192</v>
      </c>
      <c r="H76">
        <f>ROUND(F76*E76/100/1000,0)</f>
        <v>352</v>
      </c>
    </row>
    <row r="77" spans="1:8" x14ac:dyDescent="0.2">
      <c r="A77" t="s">
        <v>216</v>
      </c>
      <c r="B77" t="s">
        <v>217</v>
      </c>
      <c r="C77">
        <v>2</v>
      </c>
      <c r="D77" s="2">
        <v>8.5500000000000007</v>
      </c>
      <c r="E77">
        <v>15.7</v>
      </c>
      <c r="F77">
        <v>777870.5</v>
      </c>
      <c r="G77">
        <f>ROUND(F77*D77/100/1000,0)</f>
        <v>67</v>
      </c>
      <c r="H77">
        <f>ROUND(F77*E77/100/1000,0)</f>
        <v>122</v>
      </c>
    </row>
    <row r="78" spans="1:8" x14ac:dyDescent="0.2">
      <c r="A78" t="s">
        <v>218</v>
      </c>
      <c r="B78" t="s">
        <v>219</v>
      </c>
      <c r="C78">
        <v>1</v>
      </c>
      <c r="D78" s="2">
        <v>14.83</v>
      </c>
      <c r="E78">
        <v>13</v>
      </c>
      <c r="F78">
        <v>3408790</v>
      </c>
      <c r="G78">
        <f>ROUND(F78*D78/100/1000,0)</f>
        <v>506</v>
      </c>
      <c r="H78">
        <f>ROUND(F78*E78/100/1000,0)</f>
        <v>443</v>
      </c>
    </row>
    <row r="79" spans="1:8" x14ac:dyDescent="0.2">
      <c r="A79" t="s">
        <v>220</v>
      </c>
      <c r="B79" t="s">
        <v>221</v>
      </c>
      <c r="C79">
        <v>1</v>
      </c>
      <c r="D79" s="2">
        <v>14.83</v>
      </c>
      <c r="E79">
        <v>13</v>
      </c>
      <c r="F79">
        <v>2805203.5</v>
      </c>
      <c r="G79">
        <f>ROUND(F79*D79/100/1000,0)</f>
        <v>416</v>
      </c>
      <c r="H79">
        <f>ROUND(F79*E79/100/1000,0)</f>
        <v>365</v>
      </c>
    </row>
    <row r="80" spans="1:8" x14ac:dyDescent="0.2">
      <c r="A80" t="s">
        <v>222</v>
      </c>
      <c r="B80" t="s">
        <v>223</v>
      </c>
      <c r="C80">
        <v>2</v>
      </c>
      <c r="D80" s="2">
        <v>8.5500000000000007</v>
      </c>
      <c r="E80">
        <v>15.7</v>
      </c>
      <c r="F80">
        <v>3633052.5</v>
      </c>
      <c r="G80">
        <f>ROUND(F80*D80/100/1000,0)</f>
        <v>311</v>
      </c>
      <c r="H80">
        <f>ROUND(F80*E80/100/1000,0)</f>
        <v>570</v>
      </c>
    </row>
    <row r="81" spans="1:8" x14ac:dyDescent="0.2">
      <c r="A81" t="s">
        <v>224</v>
      </c>
      <c r="B81" t="s">
        <v>225</v>
      </c>
      <c r="C81">
        <v>2</v>
      </c>
      <c r="D81" s="2">
        <v>8.5500000000000007</v>
      </c>
      <c r="E81">
        <v>15.7</v>
      </c>
      <c r="F81">
        <v>433147</v>
      </c>
      <c r="G81">
        <f>ROUND(F81*D81/100/1000,0)</f>
        <v>37</v>
      </c>
      <c r="H81">
        <f>ROUND(F81*E81/100/1000,0)</f>
        <v>68</v>
      </c>
    </row>
    <row r="82" spans="1:8" x14ac:dyDescent="0.2">
      <c r="A82" t="s">
        <v>226</v>
      </c>
      <c r="B82" t="s">
        <v>227</v>
      </c>
      <c r="C82">
        <v>2</v>
      </c>
      <c r="D82" s="2">
        <v>8.5500000000000007</v>
      </c>
      <c r="E82">
        <v>15.7</v>
      </c>
      <c r="F82">
        <v>41008</v>
      </c>
      <c r="G82">
        <f>ROUND(F82*D82/100/1000,0)</f>
        <v>4</v>
      </c>
      <c r="H82">
        <f>ROUND(F82*E82/100/1000,0)</f>
        <v>6</v>
      </c>
    </row>
    <row r="83" spans="1:8" x14ac:dyDescent="0.2">
      <c r="A83" t="s">
        <v>228</v>
      </c>
      <c r="B83" t="s">
        <v>229</v>
      </c>
      <c r="C83">
        <v>5</v>
      </c>
      <c r="D83" s="2">
        <v>4.9000000000000004</v>
      </c>
      <c r="E83">
        <v>11.3</v>
      </c>
      <c r="F83">
        <v>566423</v>
      </c>
      <c r="G83">
        <f>ROUND(F83*D83/100/1000,0)</f>
        <v>28</v>
      </c>
      <c r="H83">
        <f>ROUND(F83*E83/100/1000,0)</f>
        <v>64</v>
      </c>
    </row>
    <row r="84" spans="1:8" x14ac:dyDescent="0.2">
      <c r="A84" t="s">
        <v>230</v>
      </c>
      <c r="B84" t="s">
        <v>231</v>
      </c>
      <c r="C84">
        <v>2</v>
      </c>
      <c r="D84" s="2">
        <v>8.5500000000000007</v>
      </c>
      <c r="E84">
        <v>15.7</v>
      </c>
      <c r="F84">
        <v>627935</v>
      </c>
      <c r="G84">
        <f>ROUND(F84*D84/100/1000,0)</f>
        <v>54</v>
      </c>
      <c r="H84">
        <f>ROUND(F84*E84/100/1000,0)</f>
        <v>99</v>
      </c>
    </row>
    <row r="85" spans="1:8" x14ac:dyDescent="0.2">
      <c r="A85" t="s">
        <v>232</v>
      </c>
      <c r="B85" t="s">
        <v>233</v>
      </c>
      <c r="C85">
        <v>1</v>
      </c>
      <c r="D85" s="2">
        <v>14.83</v>
      </c>
      <c r="E85">
        <v>13</v>
      </c>
      <c r="F85">
        <v>1599312</v>
      </c>
      <c r="G85">
        <f>ROUND(F85*D85/100/1000,0)</f>
        <v>237</v>
      </c>
      <c r="H85">
        <f>ROUND(F85*E85/100/1000,0)</f>
        <v>208</v>
      </c>
    </row>
    <row r="86" spans="1:8" x14ac:dyDescent="0.2">
      <c r="A86" t="s">
        <v>234</v>
      </c>
      <c r="B86" t="s">
        <v>235</v>
      </c>
      <c r="C86">
        <v>1</v>
      </c>
      <c r="D86" s="2">
        <v>14.83</v>
      </c>
      <c r="E86">
        <v>13</v>
      </c>
      <c r="F86">
        <v>2420753.5</v>
      </c>
      <c r="G86">
        <f>ROUND(F86*D86/100/1000,0)</f>
        <v>359</v>
      </c>
      <c r="H86">
        <f>ROUND(F86*E86/100/1000,0)</f>
        <v>315</v>
      </c>
    </row>
    <row r="87" spans="1:8" x14ac:dyDescent="0.2">
      <c r="A87" t="s">
        <v>236</v>
      </c>
      <c r="B87" t="s">
        <v>237</v>
      </c>
      <c r="C87">
        <v>1</v>
      </c>
      <c r="D87" s="2">
        <v>14.83</v>
      </c>
      <c r="E87">
        <v>13</v>
      </c>
      <c r="F87">
        <v>4423738</v>
      </c>
      <c r="G87">
        <f>ROUND(F87*D87/100/1000,0)</f>
        <v>656</v>
      </c>
      <c r="H87">
        <f>ROUND(F87*E87/100/1000,0)</f>
        <v>575</v>
      </c>
    </row>
    <row r="88" spans="1:8" x14ac:dyDescent="0.2">
      <c r="A88" t="s">
        <v>238</v>
      </c>
      <c r="B88" t="s">
        <v>239</v>
      </c>
      <c r="C88">
        <v>1</v>
      </c>
      <c r="D88" s="2">
        <v>14.83</v>
      </c>
      <c r="E88">
        <v>13</v>
      </c>
      <c r="F88">
        <v>3961116.5</v>
      </c>
      <c r="G88">
        <f>ROUND(F88*D88/100/1000,0)</f>
        <v>587</v>
      </c>
      <c r="H88">
        <f>ROUND(F88*E88/100/1000,0)</f>
        <v>515</v>
      </c>
    </row>
    <row r="89" spans="1:8" x14ac:dyDescent="0.2">
      <c r="A89" t="s">
        <v>240</v>
      </c>
      <c r="B89" t="s">
        <v>241</v>
      </c>
      <c r="C89">
        <v>2</v>
      </c>
      <c r="D89" s="2">
        <v>8.5500000000000007</v>
      </c>
      <c r="E89">
        <v>15.7</v>
      </c>
      <c r="F89">
        <v>611275.5</v>
      </c>
      <c r="G89">
        <f>ROUND(F89*D89/100/1000,0)</f>
        <v>52</v>
      </c>
      <c r="H89">
        <f>ROUND(F89*E89/100/1000,0)</f>
        <v>96</v>
      </c>
    </row>
    <row r="90" spans="1:8" x14ac:dyDescent="0.2">
      <c r="A90" t="s">
        <v>242</v>
      </c>
      <c r="B90" t="s">
        <v>243</v>
      </c>
      <c r="C90">
        <v>3</v>
      </c>
      <c r="D90" s="2">
        <v>9.4</v>
      </c>
      <c r="E90">
        <v>10.7</v>
      </c>
      <c r="F90">
        <v>216573.5</v>
      </c>
      <c r="G90">
        <f>ROUND(F90*D90/100/1000,0)</f>
        <v>20</v>
      </c>
      <c r="H90">
        <f>ROUND(F90*E90/100/1000,0)</f>
        <v>23</v>
      </c>
    </row>
    <row r="91" spans="1:8" x14ac:dyDescent="0.2">
      <c r="A91" t="s">
        <v>244</v>
      </c>
      <c r="B91" t="s">
        <v>245</v>
      </c>
      <c r="C91">
        <v>1</v>
      </c>
      <c r="D91" s="2">
        <v>14.83</v>
      </c>
      <c r="E91">
        <v>13</v>
      </c>
      <c r="F91">
        <v>4077733</v>
      </c>
      <c r="G91">
        <f>ROUND(F91*D91/100/1000,0)</f>
        <v>605</v>
      </c>
      <c r="H91">
        <f>ROUND(F91*E91/100/1000,0)</f>
        <v>530</v>
      </c>
    </row>
    <row r="92" spans="1:8" x14ac:dyDescent="0.2">
      <c r="A92" t="s">
        <v>246</v>
      </c>
      <c r="B92" t="s">
        <v>247</v>
      </c>
      <c r="C92">
        <v>1</v>
      </c>
      <c r="D92" s="2">
        <v>14.83</v>
      </c>
      <c r="E92">
        <v>13</v>
      </c>
      <c r="F92">
        <v>4063636.5</v>
      </c>
      <c r="G92">
        <f>ROUND(F92*D92/100/1000,0)</f>
        <v>603</v>
      </c>
      <c r="H92">
        <f>ROUND(F92*E92/100/1000,0)</f>
        <v>528</v>
      </c>
    </row>
    <row r="93" spans="1:8" x14ac:dyDescent="0.2">
      <c r="A93" t="s">
        <v>248</v>
      </c>
      <c r="B93" t="s">
        <v>249</v>
      </c>
      <c r="C93">
        <v>1</v>
      </c>
      <c r="D93" s="2">
        <v>14.83</v>
      </c>
      <c r="E93">
        <v>13</v>
      </c>
      <c r="F93">
        <v>1507044</v>
      </c>
      <c r="G93">
        <f>ROUND(F93*D93/100/1000,0)</f>
        <v>223</v>
      </c>
      <c r="H93">
        <f>ROUND(F93*E93/100/1000,0)</f>
        <v>196</v>
      </c>
    </row>
    <row r="94" spans="1:8" x14ac:dyDescent="0.2">
      <c r="A94" t="s">
        <v>250</v>
      </c>
      <c r="B94" t="s">
        <v>251</v>
      </c>
      <c r="C94">
        <v>1</v>
      </c>
      <c r="D94" s="2">
        <v>14.83</v>
      </c>
      <c r="E94">
        <v>13</v>
      </c>
      <c r="F94">
        <v>3711224</v>
      </c>
      <c r="G94">
        <f>ROUND(F94*D94/100/1000,0)</f>
        <v>550</v>
      </c>
      <c r="H94">
        <f>ROUND(F94*E94/100/1000,0)</f>
        <v>482</v>
      </c>
    </row>
    <row r="95" spans="1:8" x14ac:dyDescent="0.2">
      <c r="A95" t="s">
        <v>252</v>
      </c>
      <c r="B95" t="s">
        <v>253</v>
      </c>
      <c r="C95">
        <v>1</v>
      </c>
      <c r="D95" s="2">
        <v>14.83</v>
      </c>
      <c r="E95">
        <v>13</v>
      </c>
      <c r="F95">
        <v>2045274</v>
      </c>
      <c r="G95">
        <f>ROUND(F95*D95/100/1000,0)</f>
        <v>303</v>
      </c>
      <c r="H95">
        <f>ROUND(F95*E95/100/1000,0)</f>
        <v>266</v>
      </c>
    </row>
    <row r="96" spans="1:8" x14ac:dyDescent="0.2">
      <c r="A96" t="s">
        <v>254</v>
      </c>
      <c r="B96" t="s">
        <v>255</v>
      </c>
      <c r="C96">
        <v>1</v>
      </c>
      <c r="D96" s="2">
        <v>14.83</v>
      </c>
      <c r="E96">
        <v>13</v>
      </c>
      <c r="F96">
        <v>3106356</v>
      </c>
      <c r="G96">
        <f>ROUND(F96*D96/100/1000,0)</f>
        <v>461</v>
      </c>
      <c r="H96">
        <f>ROUND(F96*E96/100/1000,0)</f>
        <v>404</v>
      </c>
    </row>
    <row r="97" spans="1:8" x14ac:dyDescent="0.2">
      <c r="A97" t="s">
        <v>256</v>
      </c>
      <c r="B97" t="s">
        <v>257</v>
      </c>
      <c r="C97">
        <v>1</v>
      </c>
      <c r="D97" s="2">
        <v>14.83</v>
      </c>
      <c r="E97">
        <v>13</v>
      </c>
      <c r="F97">
        <v>2004266</v>
      </c>
      <c r="G97">
        <f>ROUND(F97*D97/100/1000,0)</f>
        <v>297</v>
      </c>
      <c r="H97">
        <f>ROUND(F97*E97/100/1000,0)</f>
        <v>261</v>
      </c>
    </row>
    <row r="98" spans="1:8" x14ac:dyDescent="0.2">
      <c r="A98" t="s">
        <v>258</v>
      </c>
      <c r="B98" t="s">
        <v>259</v>
      </c>
      <c r="C98">
        <v>1</v>
      </c>
      <c r="D98" s="2">
        <v>14.83</v>
      </c>
      <c r="E98">
        <v>13</v>
      </c>
      <c r="F98">
        <v>3579229.5</v>
      </c>
      <c r="G98">
        <f>ROUND(F98*D98/100/1000,0)</f>
        <v>531</v>
      </c>
      <c r="H98">
        <f>ROUND(F98*E98/100/1000,0)</f>
        <v>465</v>
      </c>
    </row>
    <row r="99" spans="1:8" x14ac:dyDescent="0.2">
      <c r="A99" t="s">
        <v>260</v>
      </c>
      <c r="B99" t="s">
        <v>261</v>
      </c>
      <c r="C99">
        <v>1</v>
      </c>
      <c r="D99" s="2">
        <v>14.83</v>
      </c>
      <c r="E99">
        <v>13</v>
      </c>
      <c r="F99">
        <v>2472013.5</v>
      </c>
      <c r="G99">
        <f>ROUND(F99*D99/100/1000,0)</f>
        <v>367</v>
      </c>
      <c r="H99">
        <f>ROUND(F99*E99/100/1000,0)</f>
        <v>321</v>
      </c>
    </row>
    <row r="100" spans="1:8" x14ac:dyDescent="0.2">
      <c r="A100" t="s">
        <v>262</v>
      </c>
      <c r="B100" t="s">
        <v>263</v>
      </c>
      <c r="C100">
        <v>1</v>
      </c>
      <c r="D100" s="2">
        <v>14.83</v>
      </c>
      <c r="E100">
        <v>13</v>
      </c>
      <c r="F100">
        <v>3252447</v>
      </c>
      <c r="G100">
        <f>ROUND(F100*D100/100/1000,0)</f>
        <v>482</v>
      </c>
      <c r="H100">
        <f>ROUND(F100*E100/100/1000,0)</f>
        <v>423</v>
      </c>
    </row>
    <row r="101" spans="1:8" x14ac:dyDescent="0.2">
      <c r="A101" t="s">
        <v>264</v>
      </c>
      <c r="B101" t="s">
        <v>265</v>
      </c>
      <c r="C101">
        <v>1</v>
      </c>
      <c r="D101" s="2">
        <v>14.83</v>
      </c>
      <c r="E101">
        <v>13</v>
      </c>
      <c r="F101">
        <v>1960695</v>
      </c>
      <c r="G101">
        <f>ROUND(F101*D101/100/1000,0)</f>
        <v>291</v>
      </c>
      <c r="H101">
        <f>ROUND(F101*E101/100/1000,0)</f>
        <v>255</v>
      </c>
    </row>
    <row r="102" spans="1:8" x14ac:dyDescent="0.2">
      <c r="A102" t="s">
        <v>266</v>
      </c>
      <c r="B102" t="s">
        <v>267</v>
      </c>
      <c r="C102">
        <v>3</v>
      </c>
      <c r="D102" s="2">
        <v>9.4</v>
      </c>
      <c r="E102">
        <v>10.7</v>
      </c>
      <c r="F102">
        <v>110209</v>
      </c>
      <c r="G102">
        <f>ROUND(F102*D102/100/1000,0)</f>
        <v>10</v>
      </c>
      <c r="H102">
        <f>ROUND(F102*E102/100/1000,0)</f>
        <v>12</v>
      </c>
    </row>
    <row r="103" spans="1:8" x14ac:dyDescent="0.2">
      <c r="A103" t="s">
        <v>268</v>
      </c>
      <c r="B103" t="s">
        <v>269</v>
      </c>
      <c r="C103">
        <v>1</v>
      </c>
      <c r="D103" s="2">
        <v>14.83</v>
      </c>
      <c r="E103">
        <v>13</v>
      </c>
      <c r="F103">
        <v>6128133</v>
      </c>
      <c r="G103">
        <f>ROUND(F103*D103/100/1000,0)</f>
        <v>909</v>
      </c>
      <c r="H103">
        <f>ROUND(F103*E103/100/1000,0)</f>
        <v>797</v>
      </c>
    </row>
    <row r="104" spans="1:8" x14ac:dyDescent="0.2">
      <c r="A104" t="s">
        <v>270</v>
      </c>
      <c r="B104" t="s">
        <v>271</v>
      </c>
      <c r="C104">
        <v>1</v>
      </c>
      <c r="D104" s="2">
        <v>14.83</v>
      </c>
      <c r="E104">
        <v>13</v>
      </c>
      <c r="F104">
        <v>6968797</v>
      </c>
      <c r="G104">
        <f>ROUND(F104*D104/100/1000,0)</f>
        <v>1033</v>
      </c>
      <c r="H104">
        <f>ROUND(F104*E104/100/1000,0)</f>
        <v>906</v>
      </c>
    </row>
    <row r="105" spans="1:8" x14ac:dyDescent="0.2">
      <c r="A105" t="s">
        <v>272</v>
      </c>
      <c r="B105" t="s">
        <v>273</v>
      </c>
      <c r="C105">
        <v>2</v>
      </c>
      <c r="D105" s="2">
        <v>8.5500000000000007</v>
      </c>
      <c r="E105">
        <v>15.7</v>
      </c>
      <c r="F105">
        <v>771463</v>
      </c>
      <c r="G105">
        <f>ROUND(F105*D105/100/1000,0)</f>
        <v>66</v>
      </c>
      <c r="H105">
        <f>ROUND(F105*E105/100/1000,0)</f>
        <v>121</v>
      </c>
    </row>
    <row r="106" spans="1:8" x14ac:dyDescent="0.2">
      <c r="A106" t="s">
        <v>274</v>
      </c>
      <c r="B106" t="s">
        <v>275</v>
      </c>
      <c r="C106">
        <v>1</v>
      </c>
      <c r="D106" s="2">
        <v>14.83</v>
      </c>
      <c r="E106">
        <v>13</v>
      </c>
      <c r="F106">
        <v>4685164</v>
      </c>
      <c r="G106">
        <f>ROUND(F106*D106/100/1000,0)</f>
        <v>695</v>
      </c>
      <c r="H106">
        <f>ROUND(F106*E106/100/1000,0)</f>
        <v>609</v>
      </c>
    </row>
    <row r="107" spans="1:8" x14ac:dyDescent="0.2">
      <c r="A107" t="s">
        <v>276</v>
      </c>
      <c r="B107" t="s">
        <v>277</v>
      </c>
      <c r="C107">
        <v>2</v>
      </c>
      <c r="D107" s="2">
        <v>8.5500000000000007</v>
      </c>
      <c r="E107">
        <v>15.7</v>
      </c>
      <c r="F107">
        <v>2958983.5</v>
      </c>
      <c r="G107">
        <f>ROUND(F107*D107/100/1000,0)</f>
        <v>253</v>
      </c>
      <c r="H107">
        <f>ROUND(F107*E107/100/1000,0)</f>
        <v>465</v>
      </c>
    </row>
    <row r="108" spans="1:8" x14ac:dyDescent="0.2">
      <c r="A108" t="s">
        <v>278</v>
      </c>
      <c r="B108" t="s">
        <v>279</v>
      </c>
      <c r="C108">
        <v>5</v>
      </c>
      <c r="D108" s="2">
        <v>4.9000000000000004</v>
      </c>
      <c r="E108">
        <v>11.3</v>
      </c>
      <c r="F108">
        <v>378042.5</v>
      </c>
      <c r="G108">
        <f>ROUND(F108*D108/100/1000,0)</f>
        <v>19</v>
      </c>
      <c r="H108">
        <f>ROUND(F108*E108/100/1000,0)</f>
        <v>43</v>
      </c>
    </row>
    <row r="109" spans="1:8" x14ac:dyDescent="0.2">
      <c r="A109" t="s">
        <v>280</v>
      </c>
      <c r="B109" t="s">
        <v>281</v>
      </c>
      <c r="C109">
        <v>5</v>
      </c>
      <c r="D109" s="2">
        <v>4.9000000000000004</v>
      </c>
      <c r="E109">
        <v>11.3</v>
      </c>
      <c r="F109">
        <v>1451068</v>
      </c>
      <c r="G109">
        <f>ROUND(F109*D109/100/1000,0)</f>
        <v>71</v>
      </c>
      <c r="H109">
        <f>ROUND(F109*E109/100/1000,0)</f>
        <v>164</v>
      </c>
    </row>
    <row r="110" spans="1:8" x14ac:dyDescent="0.2">
      <c r="A110" t="s">
        <v>282</v>
      </c>
      <c r="B110" t="s">
        <v>283</v>
      </c>
      <c r="C110">
        <v>3</v>
      </c>
      <c r="D110" s="2">
        <v>9.4</v>
      </c>
      <c r="E110">
        <v>10.7</v>
      </c>
      <c r="F110">
        <v>624701</v>
      </c>
      <c r="G110">
        <f>ROUND(F110*D110/100/1000,0)</f>
        <v>59</v>
      </c>
      <c r="H110">
        <f>ROUND(F110*E110/100/1000,0)</f>
        <v>67</v>
      </c>
    </row>
    <row r="111" spans="1:8" x14ac:dyDescent="0.2">
      <c r="A111" t="s">
        <v>284</v>
      </c>
      <c r="B111" t="s">
        <v>285</v>
      </c>
      <c r="C111">
        <v>1</v>
      </c>
      <c r="D111" s="2">
        <v>14.83</v>
      </c>
      <c r="E111">
        <v>13</v>
      </c>
      <c r="F111">
        <v>1817805</v>
      </c>
      <c r="G111">
        <f>ROUND(F111*D111/100/1000,0)</f>
        <v>270</v>
      </c>
      <c r="H111">
        <f>ROUND(F111*E111/100/1000,0)</f>
        <v>236</v>
      </c>
    </row>
    <row r="112" spans="1:8" x14ac:dyDescent="0.2">
      <c r="A112" t="s">
        <v>286</v>
      </c>
      <c r="B112" t="s">
        <v>287</v>
      </c>
      <c r="C112">
        <v>1</v>
      </c>
      <c r="D112" s="2">
        <v>14.83</v>
      </c>
      <c r="E112">
        <v>13</v>
      </c>
      <c r="F112">
        <v>1059069</v>
      </c>
      <c r="G112">
        <f>ROUND(F112*D112/100/1000,0)</f>
        <v>157</v>
      </c>
      <c r="H112">
        <f>ROUND(F112*E112/100/1000,0)</f>
        <v>138</v>
      </c>
    </row>
    <row r="113" spans="1:8" x14ac:dyDescent="0.2">
      <c r="A113" t="s">
        <v>288</v>
      </c>
      <c r="B113" t="s">
        <v>289</v>
      </c>
      <c r="C113">
        <v>1</v>
      </c>
      <c r="D113" s="2">
        <v>14.83</v>
      </c>
      <c r="E113">
        <v>13</v>
      </c>
      <c r="F113">
        <v>569052</v>
      </c>
      <c r="G113">
        <f>ROUND(F113*D113/100/1000,0)</f>
        <v>84</v>
      </c>
      <c r="H113">
        <f>ROUND(F113*E113/100/1000,0)</f>
        <v>74</v>
      </c>
    </row>
    <row r="114" spans="1:8" x14ac:dyDescent="0.2">
      <c r="A114" t="s">
        <v>290</v>
      </c>
      <c r="B114" t="s">
        <v>291</v>
      </c>
      <c r="C114">
        <v>1</v>
      </c>
      <c r="D114" s="2">
        <v>14.83</v>
      </c>
      <c r="E114">
        <v>13</v>
      </c>
      <c r="F114">
        <v>1560582</v>
      </c>
      <c r="G114">
        <f>ROUND(F114*D114/100/1000,0)</f>
        <v>231</v>
      </c>
      <c r="H114">
        <f>ROUND(F114*E114/100/1000,0)</f>
        <v>203</v>
      </c>
    </row>
    <row r="115" spans="1:8" x14ac:dyDescent="0.2">
      <c r="A115" t="s">
        <v>292</v>
      </c>
      <c r="B115" t="s">
        <v>293</v>
      </c>
      <c r="C115">
        <v>2</v>
      </c>
      <c r="D115" s="2">
        <v>8.5500000000000007</v>
      </c>
      <c r="E115">
        <v>15.7</v>
      </c>
      <c r="F115">
        <v>413856</v>
      </c>
      <c r="G115">
        <f>ROUND(F115*D115/100/1000,0)</f>
        <v>35</v>
      </c>
      <c r="H115">
        <f>ROUND(F115*E115/100/1000,0)</f>
        <v>65</v>
      </c>
    </row>
    <row r="116" spans="1:8" x14ac:dyDescent="0.2">
      <c r="A116" t="s">
        <v>294</v>
      </c>
      <c r="B116" t="s">
        <v>295</v>
      </c>
      <c r="C116">
        <v>2</v>
      </c>
      <c r="D116" s="2">
        <v>8.5500000000000007</v>
      </c>
      <c r="E116">
        <v>15.7</v>
      </c>
      <c r="F116">
        <v>855015</v>
      </c>
      <c r="G116">
        <f>ROUND(F116*D116/100/1000,0)</f>
        <v>73</v>
      </c>
      <c r="H116">
        <f>ROUND(F116*E116/100/1000,0)</f>
        <v>134</v>
      </c>
    </row>
    <row r="117" spans="1:8" x14ac:dyDescent="0.2">
      <c r="A117" t="s">
        <v>296</v>
      </c>
      <c r="B117" t="s">
        <v>297</v>
      </c>
      <c r="C117">
        <v>1</v>
      </c>
      <c r="D117" s="2">
        <v>14.83</v>
      </c>
      <c r="E117">
        <v>13</v>
      </c>
      <c r="F117">
        <v>1299048</v>
      </c>
      <c r="G117">
        <f>ROUND(F117*D117/100/1000,0)</f>
        <v>193</v>
      </c>
      <c r="H117">
        <f>ROUND(F117*E117/100/1000,0)</f>
        <v>169</v>
      </c>
    </row>
    <row r="118" spans="1:8" x14ac:dyDescent="0.2">
      <c r="A118" t="s">
        <v>298</v>
      </c>
      <c r="B118" t="s">
        <v>299</v>
      </c>
      <c r="C118">
        <v>1</v>
      </c>
      <c r="D118" s="2">
        <v>14.83</v>
      </c>
      <c r="E118">
        <v>13</v>
      </c>
      <c r="F118">
        <v>1705719</v>
      </c>
      <c r="G118">
        <f>ROUND(F118*D118/100/1000,0)</f>
        <v>253</v>
      </c>
      <c r="H118">
        <f>ROUND(F118*E118/100/1000,0)</f>
        <v>222</v>
      </c>
    </row>
    <row r="119" spans="1:8" x14ac:dyDescent="0.2">
      <c r="A119" t="s">
        <v>300</v>
      </c>
      <c r="B119" t="s">
        <v>301</v>
      </c>
      <c r="C119">
        <v>5</v>
      </c>
      <c r="D119" s="2">
        <v>4.9000000000000004</v>
      </c>
      <c r="E119">
        <v>11.3</v>
      </c>
      <c r="F119">
        <v>602103</v>
      </c>
      <c r="G119">
        <f>ROUND(F119*D119/100/1000,0)</f>
        <v>30</v>
      </c>
      <c r="H119">
        <f>ROUND(F119*E119/100/1000,0)</f>
        <v>68</v>
      </c>
    </row>
    <row r="120" spans="1:8" x14ac:dyDescent="0.2">
      <c r="A120" t="s">
        <v>302</v>
      </c>
      <c r="B120" t="s">
        <v>303</v>
      </c>
      <c r="C120">
        <v>3</v>
      </c>
      <c r="D120" s="2">
        <v>9.4</v>
      </c>
      <c r="E120">
        <v>10.7</v>
      </c>
      <c r="F120">
        <v>1699971</v>
      </c>
      <c r="G120">
        <f>ROUND(F120*D120/100/1000,0)</f>
        <v>160</v>
      </c>
      <c r="H120">
        <f>ROUND(F120*E120/100/1000,0)</f>
        <v>182</v>
      </c>
    </row>
    <row r="121" spans="1:8" x14ac:dyDescent="0.2">
      <c r="A121" t="s">
        <v>304</v>
      </c>
      <c r="B121" t="s">
        <v>305</v>
      </c>
      <c r="C121">
        <v>4</v>
      </c>
      <c r="D121" s="2">
        <v>9.9</v>
      </c>
      <c r="E121">
        <v>11.83</v>
      </c>
      <c r="F121">
        <v>1916304</v>
      </c>
      <c r="G121">
        <f>ROUND(F121*D121/100/1000,0)</f>
        <v>190</v>
      </c>
      <c r="H121">
        <f>ROUND(F121*E121/100/1000,0)</f>
        <v>227</v>
      </c>
    </row>
    <row r="122" spans="1:8" x14ac:dyDescent="0.2">
      <c r="A122" t="s">
        <v>306</v>
      </c>
      <c r="B122" t="s">
        <v>307</v>
      </c>
      <c r="C122">
        <v>3</v>
      </c>
      <c r="D122" s="2">
        <v>9.4</v>
      </c>
      <c r="E122">
        <v>10.7</v>
      </c>
      <c r="F122">
        <v>1226484</v>
      </c>
      <c r="G122">
        <f>ROUND(F122*D122/100/1000,0)</f>
        <v>115</v>
      </c>
      <c r="H122">
        <f>ROUND(F122*E122/100/1000,0)</f>
        <v>131</v>
      </c>
    </row>
    <row r="123" spans="1:8" x14ac:dyDescent="0.2">
      <c r="A123" t="s">
        <v>308</v>
      </c>
      <c r="B123" t="s">
        <v>309</v>
      </c>
      <c r="C123">
        <v>2</v>
      </c>
      <c r="D123" s="2">
        <v>8.5500000000000007</v>
      </c>
      <c r="E123">
        <v>15.7</v>
      </c>
      <c r="F123">
        <v>771498</v>
      </c>
      <c r="G123">
        <f>ROUND(F123*D123/100/1000,0)</f>
        <v>66</v>
      </c>
      <c r="H123">
        <f>ROUND(F123*E123/100/1000,0)</f>
        <v>121</v>
      </c>
    </row>
    <row r="124" spans="1:8" x14ac:dyDescent="0.2">
      <c r="A124" t="s">
        <v>310</v>
      </c>
      <c r="B124" t="s">
        <v>311</v>
      </c>
      <c r="C124">
        <v>4</v>
      </c>
      <c r="D124" s="2">
        <v>9.9</v>
      </c>
      <c r="E124">
        <v>11.83</v>
      </c>
      <c r="F124">
        <v>836496</v>
      </c>
      <c r="G124">
        <f>ROUND(F124*D124/100/1000,0)</f>
        <v>83</v>
      </c>
      <c r="H124">
        <f>ROUND(F124*E124/100/1000,0)</f>
        <v>99</v>
      </c>
    </row>
    <row r="125" spans="1:8" x14ac:dyDescent="0.2">
      <c r="A125" t="s">
        <v>312</v>
      </c>
      <c r="B125" t="s">
        <v>313</v>
      </c>
      <c r="C125">
        <v>5</v>
      </c>
      <c r="D125" s="2">
        <v>4.9000000000000004</v>
      </c>
      <c r="E125">
        <v>11.3</v>
      </c>
      <c r="F125">
        <v>410712</v>
      </c>
      <c r="G125">
        <f>ROUND(F125*D125/100/1000,0)</f>
        <v>20</v>
      </c>
      <c r="H125">
        <f>ROUND(F125*E125/100/1000,0)</f>
        <v>46</v>
      </c>
    </row>
    <row r="126" spans="1:8" x14ac:dyDescent="0.2">
      <c r="A126" t="s">
        <v>314</v>
      </c>
      <c r="B126" t="s">
        <v>315</v>
      </c>
      <c r="C126">
        <v>4</v>
      </c>
      <c r="D126" s="2">
        <v>9.9</v>
      </c>
      <c r="E126">
        <v>11.83</v>
      </c>
      <c r="F126">
        <v>953304</v>
      </c>
      <c r="G126">
        <f>ROUND(F126*D126/100/1000,0)</f>
        <v>94</v>
      </c>
      <c r="H126">
        <f>ROUND(F126*E126/100/1000,0)</f>
        <v>113</v>
      </c>
    </row>
    <row r="127" spans="1:8" x14ac:dyDescent="0.2">
      <c r="A127" t="s">
        <v>316</v>
      </c>
      <c r="B127" t="s">
        <v>317</v>
      </c>
      <c r="C127">
        <v>1</v>
      </c>
      <c r="D127" s="2">
        <v>14.83</v>
      </c>
      <c r="E127">
        <v>13</v>
      </c>
      <c r="F127">
        <v>2249825.5</v>
      </c>
      <c r="G127">
        <f>ROUND(F127*D127/100/1000,0)</f>
        <v>334</v>
      </c>
      <c r="H127">
        <f>ROUND(F127*E127/100/1000,0)</f>
        <v>292</v>
      </c>
    </row>
    <row r="128" spans="1:8" x14ac:dyDescent="0.2">
      <c r="A128" t="s">
        <v>318</v>
      </c>
      <c r="B128" t="s">
        <v>319</v>
      </c>
      <c r="C128">
        <v>1</v>
      </c>
      <c r="D128" s="2">
        <v>14.83</v>
      </c>
      <c r="E128">
        <v>13</v>
      </c>
      <c r="F128">
        <v>2241695</v>
      </c>
      <c r="G128">
        <f>ROUND(F128*D128/100/1000,0)</f>
        <v>332</v>
      </c>
      <c r="H128">
        <f>ROUND(F128*E128/100/1000,0)</f>
        <v>291</v>
      </c>
    </row>
    <row r="129" spans="1:8" x14ac:dyDescent="0.2">
      <c r="A129" t="s">
        <v>320</v>
      </c>
      <c r="B129" t="s">
        <v>321</v>
      </c>
      <c r="C129">
        <v>3</v>
      </c>
      <c r="D129" s="2">
        <v>9.4</v>
      </c>
      <c r="E129">
        <v>10.7</v>
      </c>
      <c r="F129">
        <v>1742250</v>
      </c>
      <c r="G129">
        <f>ROUND(F129*D129/100/1000,0)</f>
        <v>164</v>
      </c>
      <c r="H129">
        <f>ROUND(F129*E129/100/1000,0)</f>
        <v>186</v>
      </c>
    </row>
    <row r="130" spans="1:8" x14ac:dyDescent="0.2">
      <c r="A130" t="s">
        <v>322</v>
      </c>
      <c r="B130" t="s">
        <v>323</v>
      </c>
      <c r="C130">
        <v>3</v>
      </c>
      <c r="D130" s="2">
        <v>9.4</v>
      </c>
      <c r="E130">
        <v>10.7</v>
      </c>
      <c r="F130">
        <v>1765118</v>
      </c>
      <c r="G130">
        <f>ROUND(F130*D130/100/1000,0)</f>
        <v>166</v>
      </c>
      <c r="H130">
        <f>ROUND(F130*E130/100/1000,0)</f>
        <v>189</v>
      </c>
    </row>
    <row r="131" spans="1:8" x14ac:dyDescent="0.2">
      <c r="A131" t="s">
        <v>324</v>
      </c>
      <c r="B131" t="s">
        <v>325</v>
      </c>
      <c r="C131">
        <v>5</v>
      </c>
      <c r="D131" s="2">
        <v>4.9000000000000004</v>
      </c>
      <c r="E131">
        <v>11.3</v>
      </c>
      <c r="F131">
        <v>28957</v>
      </c>
      <c r="G131">
        <f>ROUND(F131*D131/100/1000,0)</f>
        <v>1</v>
      </c>
      <c r="H131">
        <f>ROUND(F131*E131/100/1000,0)</f>
        <v>3</v>
      </c>
    </row>
    <row r="132" spans="1:8" x14ac:dyDescent="0.2">
      <c r="A132" t="s">
        <v>326</v>
      </c>
      <c r="B132" t="s">
        <v>327</v>
      </c>
      <c r="C132">
        <v>2</v>
      </c>
      <c r="D132" s="2">
        <v>8.5500000000000007</v>
      </c>
      <c r="E132">
        <v>15.7</v>
      </c>
      <c r="F132">
        <v>5559744</v>
      </c>
      <c r="G132">
        <f>ROUND(F132*D132/100/1000,0)</f>
        <v>475</v>
      </c>
      <c r="H132">
        <f>ROUND(F132*E132/100/1000,0)</f>
        <v>873</v>
      </c>
    </row>
    <row r="133" spans="1:8" x14ac:dyDescent="0.2">
      <c r="A133" t="s">
        <v>328</v>
      </c>
      <c r="B133" t="s">
        <v>329</v>
      </c>
      <c r="C133">
        <v>5</v>
      </c>
      <c r="D133" s="2">
        <v>4.9000000000000004</v>
      </c>
      <c r="E133">
        <v>11.3</v>
      </c>
      <c r="F133">
        <v>132195</v>
      </c>
      <c r="G133">
        <f>ROUND(F133*D133/100/1000,0)</f>
        <v>6</v>
      </c>
      <c r="H133">
        <f>ROUND(F133*E133/100/1000,0)</f>
        <v>15</v>
      </c>
    </row>
    <row r="134" spans="1:8" x14ac:dyDescent="0.2">
      <c r="A134" t="s">
        <v>330</v>
      </c>
      <c r="B134" t="s">
        <v>331</v>
      </c>
      <c r="C134">
        <v>5</v>
      </c>
      <c r="D134" s="2">
        <v>4.9000000000000004</v>
      </c>
      <c r="E134">
        <v>11.3</v>
      </c>
      <c r="F134">
        <v>809537</v>
      </c>
      <c r="G134">
        <f>ROUND(F134*D134/100/1000,0)</f>
        <v>40</v>
      </c>
      <c r="H134">
        <f>ROUND(F134*E134/100/1000,0)</f>
        <v>91</v>
      </c>
    </row>
    <row r="135" spans="1:8" x14ac:dyDescent="0.2">
      <c r="A135" t="s">
        <v>332</v>
      </c>
      <c r="B135" t="s">
        <v>333</v>
      </c>
      <c r="C135">
        <v>5</v>
      </c>
      <c r="D135" s="2">
        <v>4.9000000000000004</v>
      </c>
      <c r="E135">
        <v>11.3</v>
      </c>
      <c r="F135">
        <v>201440</v>
      </c>
      <c r="G135">
        <f>ROUND(F135*D135/100/1000,0)</f>
        <v>10</v>
      </c>
      <c r="H135">
        <f>ROUND(F135*E135/100/1000,0)</f>
        <v>23</v>
      </c>
    </row>
    <row r="136" spans="1:8" x14ac:dyDescent="0.2">
      <c r="A136" t="s">
        <v>334</v>
      </c>
      <c r="B136" t="s">
        <v>335</v>
      </c>
      <c r="C136">
        <v>5</v>
      </c>
      <c r="D136" s="2">
        <v>4.9000000000000004</v>
      </c>
      <c r="E136">
        <v>11.3</v>
      </c>
      <c r="F136">
        <v>172483</v>
      </c>
      <c r="G136">
        <f>ROUND(F136*D136/100/1000,0)</f>
        <v>8</v>
      </c>
      <c r="H136">
        <f>ROUND(F136*E136/100/1000,0)</f>
        <v>19</v>
      </c>
    </row>
    <row r="137" spans="1:8" x14ac:dyDescent="0.2">
      <c r="A137" t="s">
        <v>336</v>
      </c>
      <c r="B137" t="s">
        <v>337</v>
      </c>
      <c r="C137">
        <v>5</v>
      </c>
      <c r="D137" s="2">
        <v>4.9000000000000004</v>
      </c>
      <c r="E137">
        <v>11.3</v>
      </c>
      <c r="F137">
        <v>191368</v>
      </c>
      <c r="G137">
        <f>ROUND(F137*D137/100/1000,0)</f>
        <v>9</v>
      </c>
      <c r="H137">
        <f>ROUND(F137*E137/100/1000,0)</f>
        <v>22</v>
      </c>
    </row>
    <row r="138" spans="1:8" x14ac:dyDescent="0.2">
      <c r="A138" t="s">
        <v>338</v>
      </c>
      <c r="B138" t="s">
        <v>339</v>
      </c>
      <c r="C138">
        <v>5</v>
      </c>
      <c r="D138" s="2">
        <v>4.9000000000000004</v>
      </c>
      <c r="E138">
        <v>11.3</v>
      </c>
      <c r="F138">
        <v>26439</v>
      </c>
      <c r="G138">
        <f>ROUND(F138*D138/100/1000,0)</f>
        <v>1</v>
      </c>
      <c r="H138">
        <f>ROUND(F138*E138/100/1000,0)</f>
        <v>3</v>
      </c>
    </row>
    <row r="139" spans="1:8" x14ac:dyDescent="0.2">
      <c r="A139" t="s">
        <v>340</v>
      </c>
      <c r="B139" t="s">
        <v>341</v>
      </c>
      <c r="C139">
        <v>5</v>
      </c>
      <c r="D139" s="2">
        <v>4.9000000000000004</v>
      </c>
      <c r="E139">
        <v>11.3</v>
      </c>
      <c r="F139">
        <v>36511</v>
      </c>
      <c r="G139">
        <f>ROUND(F139*D139/100/1000,0)</f>
        <v>2</v>
      </c>
      <c r="H139">
        <f>ROUND(F139*E139/100/1000,0)</f>
        <v>4</v>
      </c>
    </row>
    <row r="140" spans="1:8" x14ac:dyDescent="0.2">
      <c r="A140" t="s">
        <v>342</v>
      </c>
      <c r="B140" t="s">
        <v>343</v>
      </c>
      <c r="C140">
        <v>1</v>
      </c>
      <c r="D140" s="2">
        <v>14.83</v>
      </c>
      <c r="E140">
        <v>13</v>
      </c>
      <c r="F140">
        <v>3559732.5</v>
      </c>
      <c r="G140">
        <f>ROUND(F140*D140/100/1000,0)</f>
        <v>528</v>
      </c>
      <c r="H140">
        <f>ROUND(F140*E140/100/1000,0)</f>
        <v>463</v>
      </c>
    </row>
    <row r="141" spans="1:8" x14ac:dyDescent="0.2">
      <c r="A141" t="s">
        <v>344</v>
      </c>
      <c r="B141" t="s">
        <v>345</v>
      </c>
      <c r="C141">
        <v>1</v>
      </c>
      <c r="D141" s="2">
        <v>14.83</v>
      </c>
      <c r="E141">
        <v>13</v>
      </c>
      <c r="F141">
        <v>3329190</v>
      </c>
      <c r="G141">
        <f>ROUND(F141*D141/100/1000,0)</f>
        <v>494</v>
      </c>
      <c r="H141">
        <f>ROUND(F141*E141/100/1000,0)</f>
        <v>433</v>
      </c>
    </row>
    <row r="142" spans="1:8" x14ac:dyDescent="0.2">
      <c r="A142" t="s">
        <v>346</v>
      </c>
      <c r="B142" t="s">
        <v>347</v>
      </c>
      <c r="C142">
        <v>1</v>
      </c>
      <c r="D142" s="2">
        <v>14.83</v>
      </c>
      <c r="E142">
        <v>13</v>
      </c>
      <c r="F142">
        <v>2129587.5</v>
      </c>
      <c r="G142">
        <f>ROUND(F142*D142/100/1000,0)</f>
        <v>316</v>
      </c>
      <c r="H142">
        <f>ROUND(F142*E142/100/1000,0)</f>
        <v>277</v>
      </c>
    </row>
    <row r="143" spans="1:8" x14ac:dyDescent="0.2">
      <c r="A143" t="s">
        <v>348</v>
      </c>
      <c r="B143" t="s">
        <v>349</v>
      </c>
      <c r="C143">
        <v>1</v>
      </c>
      <c r="D143" s="2">
        <v>14.83</v>
      </c>
      <c r="E143">
        <v>13</v>
      </c>
      <c r="F143">
        <v>1930305</v>
      </c>
      <c r="G143">
        <f>ROUND(F143*D143/100/1000,0)</f>
        <v>286</v>
      </c>
      <c r="H143">
        <f>ROUND(F143*E143/100/1000,0)</f>
        <v>251</v>
      </c>
    </row>
    <row r="144" spans="1:8" x14ac:dyDescent="0.2">
      <c r="A144" t="s">
        <v>350</v>
      </c>
      <c r="B144" t="s">
        <v>351</v>
      </c>
      <c r="C144">
        <v>2</v>
      </c>
      <c r="D144" s="2">
        <v>8.5500000000000007</v>
      </c>
      <c r="E144">
        <v>15.7</v>
      </c>
      <c r="F144">
        <v>1448380</v>
      </c>
      <c r="G144">
        <f>ROUND(F144*D144/100/1000,0)</f>
        <v>124</v>
      </c>
      <c r="H144">
        <f>ROUND(F144*E144/100/1000,0)</f>
        <v>227</v>
      </c>
    </row>
    <row r="145" spans="1:8" x14ac:dyDescent="0.2">
      <c r="A145" t="s">
        <v>352</v>
      </c>
      <c r="B145" t="s">
        <v>353</v>
      </c>
      <c r="C145">
        <v>2</v>
      </c>
      <c r="D145" s="2">
        <v>8.5500000000000007</v>
      </c>
      <c r="E145">
        <v>15.7</v>
      </c>
      <c r="F145">
        <v>437640</v>
      </c>
      <c r="G145">
        <f>ROUND(F145*D145/100/1000,0)</f>
        <v>37</v>
      </c>
      <c r="H145">
        <f>ROUND(F145*E145/100/1000,0)</f>
        <v>69</v>
      </c>
    </row>
    <row r="146" spans="1:8" x14ac:dyDescent="0.2">
      <c r="A146" t="s">
        <v>354</v>
      </c>
      <c r="B146" t="s">
        <v>355</v>
      </c>
      <c r="C146">
        <v>1</v>
      </c>
      <c r="D146" s="2">
        <v>14.83</v>
      </c>
      <c r="E146">
        <v>13</v>
      </c>
      <c r="F146">
        <v>2052740</v>
      </c>
      <c r="G146">
        <f>ROUND(F146*D146/100/1000,0)</f>
        <v>304</v>
      </c>
      <c r="H146">
        <f>ROUND(F146*E146/100/1000,0)</f>
        <v>267</v>
      </c>
    </row>
    <row r="147" spans="1:8" x14ac:dyDescent="0.2">
      <c r="A147" t="s">
        <v>356</v>
      </c>
      <c r="B147" t="s">
        <v>357</v>
      </c>
      <c r="C147">
        <v>1</v>
      </c>
      <c r="D147" s="2">
        <v>14.83</v>
      </c>
      <c r="E147">
        <v>13</v>
      </c>
      <c r="F147">
        <v>1406700</v>
      </c>
      <c r="G147">
        <f>ROUND(F147*D147/100/1000,0)</f>
        <v>209</v>
      </c>
      <c r="H147">
        <f>ROUND(F147*E147/100/1000,0)</f>
        <v>183</v>
      </c>
    </row>
    <row r="148" spans="1:8" x14ac:dyDescent="0.2">
      <c r="A148" t="s">
        <v>358</v>
      </c>
      <c r="B148" t="s">
        <v>359</v>
      </c>
      <c r="C148">
        <v>2</v>
      </c>
      <c r="D148" s="2">
        <v>8.5500000000000007</v>
      </c>
      <c r="E148">
        <v>15.7</v>
      </c>
      <c r="F148">
        <v>1783122.5</v>
      </c>
      <c r="G148">
        <f>ROUND(F148*D148/100/1000,0)</f>
        <v>152</v>
      </c>
      <c r="H148">
        <f>ROUND(F148*E148/100/1000,0)</f>
        <v>280</v>
      </c>
    </row>
    <row r="149" spans="1:8" x14ac:dyDescent="0.2">
      <c r="A149" t="s">
        <v>360</v>
      </c>
      <c r="B149" t="s">
        <v>361</v>
      </c>
      <c r="C149">
        <v>1</v>
      </c>
      <c r="D149" s="2">
        <v>14.83</v>
      </c>
      <c r="E149">
        <v>13</v>
      </c>
      <c r="F149">
        <v>2309332.5</v>
      </c>
      <c r="G149">
        <f>ROUND(F149*D149/100/1000,0)</f>
        <v>342</v>
      </c>
      <c r="H149">
        <f>ROUND(F149*E149/100/1000,0)</f>
        <v>300</v>
      </c>
    </row>
    <row r="150" spans="1:8" x14ac:dyDescent="0.2">
      <c r="A150" t="s">
        <v>362</v>
      </c>
      <c r="B150" t="s">
        <v>363</v>
      </c>
      <c r="C150">
        <v>1</v>
      </c>
      <c r="D150" s="2">
        <v>14.83</v>
      </c>
      <c r="E150">
        <v>13</v>
      </c>
      <c r="F150">
        <v>2374457.5</v>
      </c>
      <c r="G150">
        <f>ROUND(F150*D150/100/1000,0)</f>
        <v>352</v>
      </c>
      <c r="H150">
        <f>ROUND(F150*E150/100/1000,0)</f>
        <v>309</v>
      </c>
    </row>
    <row r="151" spans="1:8" x14ac:dyDescent="0.2">
      <c r="A151" t="s">
        <v>364</v>
      </c>
      <c r="B151" t="s">
        <v>365</v>
      </c>
      <c r="C151">
        <v>1</v>
      </c>
      <c r="D151" s="2">
        <v>14.83</v>
      </c>
      <c r="E151">
        <v>13</v>
      </c>
      <c r="F151">
        <v>3403432.5</v>
      </c>
      <c r="G151">
        <f>ROUND(F151*D151/100/1000,0)</f>
        <v>505</v>
      </c>
      <c r="H151">
        <f>ROUND(F151*E151/100/1000,0)</f>
        <v>442</v>
      </c>
    </row>
    <row r="152" spans="1:8" x14ac:dyDescent="0.2">
      <c r="A152" t="s">
        <v>366</v>
      </c>
      <c r="B152" t="s">
        <v>367</v>
      </c>
      <c r="C152">
        <v>1</v>
      </c>
      <c r="D152" s="2">
        <v>14.83</v>
      </c>
      <c r="E152">
        <v>13</v>
      </c>
      <c r="F152">
        <v>2330172.5</v>
      </c>
      <c r="G152">
        <f>ROUND(F152*D152/100/1000,0)</f>
        <v>346</v>
      </c>
      <c r="H152">
        <f>ROUND(F152*E152/100/1000,0)</f>
        <v>303</v>
      </c>
    </row>
    <row r="153" spans="1:8" x14ac:dyDescent="0.2">
      <c r="A153" t="s">
        <v>368</v>
      </c>
      <c r="B153" t="s">
        <v>369</v>
      </c>
      <c r="C153">
        <v>1</v>
      </c>
      <c r="D153" s="2">
        <v>14.83</v>
      </c>
      <c r="E153">
        <v>13</v>
      </c>
      <c r="F153">
        <v>1322037.5</v>
      </c>
      <c r="G153">
        <f>ROUND(F153*D153/100/1000,0)</f>
        <v>196</v>
      </c>
      <c r="H153">
        <f>ROUND(F153*E153/100/1000,0)</f>
        <v>172</v>
      </c>
    </row>
    <row r="154" spans="1:8" x14ac:dyDescent="0.2">
      <c r="A154" t="s">
        <v>370</v>
      </c>
      <c r="B154" t="s">
        <v>371</v>
      </c>
      <c r="C154">
        <v>1</v>
      </c>
      <c r="D154" s="2">
        <v>14.83</v>
      </c>
      <c r="E154">
        <v>13</v>
      </c>
      <c r="F154">
        <v>1310315</v>
      </c>
      <c r="G154">
        <f>ROUND(F154*D154/100/1000,0)</f>
        <v>194</v>
      </c>
      <c r="H154">
        <f>ROUND(F154*E154/100/1000,0)</f>
        <v>170</v>
      </c>
    </row>
    <row r="155" spans="1:8" x14ac:dyDescent="0.2">
      <c r="A155" t="s">
        <v>372</v>
      </c>
      <c r="B155" t="s">
        <v>373</v>
      </c>
      <c r="C155">
        <v>2</v>
      </c>
      <c r="D155" s="2">
        <v>8.5500000000000007</v>
      </c>
      <c r="E155">
        <v>15.7</v>
      </c>
      <c r="F155">
        <v>1398885</v>
      </c>
      <c r="G155">
        <f>ROUND(F155*D155/100/1000,0)</f>
        <v>120</v>
      </c>
      <c r="H155">
        <f>ROUND(F155*E155/100/1000,0)</f>
        <v>220</v>
      </c>
    </row>
    <row r="156" spans="1:8" x14ac:dyDescent="0.2">
      <c r="A156" t="s">
        <v>374</v>
      </c>
      <c r="B156" t="s">
        <v>375</v>
      </c>
      <c r="C156">
        <v>5</v>
      </c>
      <c r="D156" s="2">
        <v>4.9000000000000004</v>
      </c>
      <c r="E156">
        <v>11.3</v>
      </c>
      <c r="F156">
        <v>153695</v>
      </c>
      <c r="G156">
        <f>ROUND(F156*D156/100/1000,0)</f>
        <v>8</v>
      </c>
      <c r="H156">
        <f>ROUND(F156*E156/100/1000,0)</f>
        <v>17</v>
      </c>
    </row>
    <row r="157" spans="1:8" x14ac:dyDescent="0.2">
      <c r="A157" t="s">
        <v>376</v>
      </c>
      <c r="B157" t="s">
        <v>377</v>
      </c>
      <c r="C157">
        <v>1</v>
      </c>
      <c r="D157" s="2">
        <v>14.83</v>
      </c>
      <c r="E157">
        <v>13</v>
      </c>
      <c r="F157">
        <v>2552900</v>
      </c>
      <c r="G157">
        <f>ROUND(F157*D157/100/1000,0)</f>
        <v>379</v>
      </c>
      <c r="H157">
        <f>ROUND(F157*E157/100/1000,0)</f>
        <v>332</v>
      </c>
    </row>
    <row r="158" spans="1:8" x14ac:dyDescent="0.2">
      <c r="A158" t="s">
        <v>378</v>
      </c>
      <c r="B158" t="s">
        <v>379</v>
      </c>
      <c r="C158">
        <v>1</v>
      </c>
      <c r="D158" s="2">
        <v>14.83</v>
      </c>
      <c r="E158">
        <v>13</v>
      </c>
      <c r="F158">
        <v>1723207.5</v>
      </c>
      <c r="G158">
        <f>ROUND(F158*D158/100/1000,0)</f>
        <v>256</v>
      </c>
      <c r="H158">
        <f>ROUND(F158*E158/100/1000,0)</f>
        <v>224</v>
      </c>
    </row>
    <row r="159" spans="1:8" x14ac:dyDescent="0.2">
      <c r="A159" t="s">
        <v>380</v>
      </c>
      <c r="B159" t="s">
        <v>381</v>
      </c>
      <c r="C159">
        <v>1</v>
      </c>
      <c r="D159" s="2">
        <v>14.83</v>
      </c>
      <c r="E159">
        <v>13</v>
      </c>
      <c r="F159">
        <v>2116562.5</v>
      </c>
      <c r="G159">
        <f>ROUND(F159*D159/100/1000,0)</f>
        <v>314</v>
      </c>
      <c r="H159">
        <f>ROUND(F159*E159/100/1000,0)</f>
        <v>275</v>
      </c>
    </row>
    <row r="160" spans="1:8" x14ac:dyDescent="0.2">
      <c r="A160" t="s">
        <v>382</v>
      </c>
      <c r="B160" t="s">
        <v>383</v>
      </c>
      <c r="C160">
        <v>1</v>
      </c>
      <c r="D160" s="2">
        <v>14.83</v>
      </c>
      <c r="E160">
        <v>13</v>
      </c>
      <c r="F160">
        <v>2111352.5</v>
      </c>
      <c r="G160">
        <f>ROUND(F160*D160/100/1000,0)</f>
        <v>313</v>
      </c>
      <c r="H160">
        <f>ROUND(F160*E160/100/1000,0)</f>
        <v>274</v>
      </c>
    </row>
    <row r="161" spans="1:8" x14ac:dyDescent="0.2">
      <c r="A161" t="s">
        <v>384</v>
      </c>
      <c r="B161" t="s">
        <v>305</v>
      </c>
      <c r="C161">
        <v>4</v>
      </c>
      <c r="D161" s="2">
        <v>9.9</v>
      </c>
      <c r="E161">
        <v>11.83</v>
      </c>
      <c r="F161">
        <v>1670270</v>
      </c>
      <c r="G161">
        <f>ROUND(F161*D161/100/1000,0)</f>
        <v>165</v>
      </c>
      <c r="H161">
        <f>ROUND(F161*E161/100/1000,0)</f>
        <v>198</v>
      </c>
    </row>
    <row r="162" spans="1:8" x14ac:dyDescent="0.2">
      <c r="A162" t="s">
        <v>385</v>
      </c>
      <c r="B162" t="s">
        <v>386</v>
      </c>
      <c r="C162">
        <v>2</v>
      </c>
      <c r="D162" s="2">
        <v>8.5500000000000007</v>
      </c>
      <c r="E162">
        <v>15.7</v>
      </c>
      <c r="F162">
        <v>14003101</v>
      </c>
      <c r="G162">
        <f>ROUND(F162*D162/100/1000,0)</f>
        <v>1197</v>
      </c>
      <c r="H162">
        <f>ROUND(F162*E162/100/1000,0)</f>
        <v>2198</v>
      </c>
    </row>
    <row r="163" spans="1:8" x14ac:dyDescent="0.2">
      <c r="A163" t="s">
        <v>387</v>
      </c>
      <c r="B163" t="s">
        <v>388</v>
      </c>
      <c r="C163">
        <v>2</v>
      </c>
      <c r="D163" s="2">
        <v>8.5500000000000007</v>
      </c>
      <c r="E163">
        <v>15.7</v>
      </c>
      <c r="F163">
        <v>5966049.5</v>
      </c>
      <c r="G163">
        <f>ROUND(F163*D163/100/1000,0)</f>
        <v>510</v>
      </c>
      <c r="H163">
        <f>ROUND(F163*E163/100/1000,0)</f>
        <v>937</v>
      </c>
    </row>
    <row r="164" spans="1:8" x14ac:dyDescent="0.2">
      <c r="A164" t="s">
        <v>389</v>
      </c>
      <c r="B164" t="s">
        <v>390</v>
      </c>
      <c r="C164">
        <v>3</v>
      </c>
      <c r="D164" s="2">
        <v>9.4</v>
      </c>
      <c r="E164">
        <v>10.7</v>
      </c>
      <c r="F164">
        <v>1448366.5</v>
      </c>
      <c r="G164">
        <f>ROUND(F164*D164/100/1000,0)</f>
        <v>136</v>
      </c>
      <c r="H164">
        <f>ROUND(F164*E164/100/1000,0)</f>
        <v>155</v>
      </c>
    </row>
    <row r="165" spans="1:8" x14ac:dyDescent="0.2">
      <c r="A165" t="s">
        <v>391</v>
      </c>
      <c r="B165" t="s">
        <v>392</v>
      </c>
      <c r="C165">
        <v>5</v>
      </c>
      <c r="D165" s="2">
        <v>4.9000000000000004</v>
      </c>
      <c r="E165">
        <v>11.3</v>
      </c>
      <c r="F165">
        <v>187839.5</v>
      </c>
      <c r="G165">
        <f>ROUND(F165*D165/100/1000,0)</f>
        <v>9</v>
      </c>
      <c r="H165">
        <f>ROUND(F165*E165/100/1000,0)</f>
        <v>21</v>
      </c>
    </row>
    <row r="166" spans="1:8" x14ac:dyDescent="0.2">
      <c r="A166" t="s">
        <v>393</v>
      </c>
      <c r="B166" t="s">
        <v>394</v>
      </c>
      <c r="C166">
        <v>2</v>
      </c>
      <c r="D166" s="2">
        <v>8.5500000000000007</v>
      </c>
      <c r="E166">
        <v>15.7</v>
      </c>
      <c r="F166">
        <v>2328447</v>
      </c>
      <c r="G166">
        <f>ROUND(F166*D166/100/1000,0)</f>
        <v>199</v>
      </c>
      <c r="H166">
        <f>ROUND(F166*E166/100/1000,0)</f>
        <v>366</v>
      </c>
    </row>
    <row r="167" spans="1:8" x14ac:dyDescent="0.2">
      <c r="A167" t="s">
        <v>395</v>
      </c>
      <c r="B167" t="s">
        <v>396</v>
      </c>
      <c r="C167">
        <v>5</v>
      </c>
      <c r="D167" s="2">
        <v>4.9000000000000004</v>
      </c>
      <c r="E167">
        <v>11.3</v>
      </c>
      <c r="F167">
        <v>148746</v>
      </c>
      <c r="G167">
        <f>ROUND(F167*D167/100/1000,0)</f>
        <v>7</v>
      </c>
      <c r="H167">
        <f>ROUND(F167*E167/100/1000,0)</f>
        <v>17</v>
      </c>
    </row>
    <row r="168" spans="1:8" x14ac:dyDescent="0.2">
      <c r="A168" t="s">
        <v>397</v>
      </c>
      <c r="B168" t="s">
        <v>398</v>
      </c>
      <c r="C168">
        <v>5</v>
      </c>
      <c r="D168" s="2">
        <v>4.9000000000000004</v>
      </c>
      <c r="E168">
        <v>11.3</v>
      </c>
      <c r="F168">
        <v>763753.5</v>
      </c>
      <c r="G168">
        <f>ROUND(F168*D168/100/1000,0)</f>
        <v>37</v>
      </c>
      <c r="H168">
        <f>ROUND(F168*E168/100/1000,0)</f>
        <v>86</v>
      </c>
    </row>
    <row r="169" spans="1:8" x14ac:dyDescent="0.2">
      <c r="A169" t="s">
        <v>399</v>
      </c>
      <c r="B169" t="s">
        <v>400</v>
      </c>
      <c r="C169">
        <v>5</v>
      </c>
      <c r="D169" s="2">
        <v>4.9000000000000004</v>
      </c>
      <c r="E169">
        <v>11.3</v>
      </c>
      <c r="F169">
        <v>140164.5</v>
      </c>
      <c r="G169">
        <f>ROUND(F169*D169/100/1000,0)</f>
        <v>7</v>
      </c>
      <c r="H169">
        <f>ROUND(F169*E169/100/1000,0)</f>
        <v>16</v>
      </c>
    </row>
    <row r="170" spans="1:8" x14ac:dyDescent="0.2">
      <c r="A170" t="s">
        <v>401</v>
      </c>
      <c r="B170" t="s">
        <v>402</v>
      </c>
      <c r="C170">
        <v>5</v>
      </c>
      <c r="D170" s="2">
        <v>4.9000000000000004</v>
      </c>
      <c r="E170">
        <v>11.3</v>
      </c>
      <c r="F170">
        <v>298445.5</v>
      </c>
      <c r="G170">
        <f>ROUND(F170*D170/100/1000,0)</f>
        <v>15</v>
      </c>
      <c r="H170">
        <f>ROUND(F170*E170/100/1000,0)</f>
        <v>34</v>
      </c>
    </row>
    <row r="171" spans="1:8" x14ac:dyDescent="0.2">
      <c r="A171" t="s">
        <v>403</v>
      </c>
      <c r="B171" t="s">
        <v>404</v>
      </c>
      <c r="C171">
        <v>3</v>
      </c>
      <c r="D171" s="2">
        <v>9.4</v>
      </c>
      <c r="E171">
        <v>10.7</v>
      </c>
      <c r="F171">
        <v>662682.5</v>
      </c>
      <c r="G171">
        <f>ROUND(F171*D171/100/1000,0)</f>
        <v>62</v>
      </c>
      <c r="H171">
        <f>ROUND(F171*E171/100/1000,0)</f>
        <v>71</v>
      </c>
    </row>
    <row r="172" spans="1:8" x14ac:dyDescent="0.2">
      <c r="A172" t="s">
        <v>405</v>
      </c>
      <c r="B172" t="s">
        <v>406</v>
      </c>
      <c r="C172">
        <v>3</v>
      </c>
      <c r="D172" s="2">
        <v>9.4</v>
      </c>
      <c r="E172">
        <v>10.7</v>
      </c>
      <c r="F172">
        <v>183072</v>
      </c>
      <c r="G172">
        <f>ROUND(F172*D172/100/1000,0)</f>
        <v>17</v>
      </c>
      <c r="H172">
        <f>ROUND(F172*E172/100/1000,0)</f>
        <v>20</v>
      </c>
    </row>
    <row r="173" spans="1:8" x14ac:dyDescent="0.2">
      <c r="A173" t="s">
        <v>407</v>
      </c>
      <c r="B173" t="s">
        <v>408</v>
      </c>
      <c r="C173">
        <v>5</v>
      </c>
      <c r="D173" s="2">
        <v>4.9000000000000004</v>
      </c>
      <c r="E173">
        <v>11.3</v>
      </c>
      <c r="F173">
        <v>346120.5</v>
      </c>
      <c r="G173">
        <f>ROUND(F173*D173/100/1000,0)</f>
        <v>17</v>
      </c>
      <c r="H173">
        <f>ROUND(F173*E173/100/1000,0)</f>
        <v>39</v>
      </c>
    </row>
    <row r="174" spans="1:8" x14ac:dyDescent="0.2">
      <c r="A174" t="s">
        <v>409</v>
      </c>
      <c r="B174" t="s">
        <v>410</v>
      </c>
      <c r="C174">
        <v>5</v>
      </c>
      <c r="D174" s="2">
        <v>4.9000000000000004</v>
      </c>
      <c r="E174">
        <v>11.3</v>
      </c>
      <c r="F174">
        <v>202142</v>
      </c>
      <c r="G174">
        <f>ROUND(F174*D174/100/1000,0)</f>
        <v>10</v>
      </c>
      <c r="H174">
        <f>ROUND(F174*E174/100/1000,0)</f>
        <v>23</v>
      </c>
    </row>
    <row r="175" spans="1:8" x14ac:dyDescent="0.2">
      <c r="A175" t="s">
        <v>411</v>
      </c>
      <c r="B175" t="s">
        <v>412</v>
      </c>
      <c r="C175">
        <v>4</v>
      </c>
      <c r="D175" s="2">
        <v>9.9</v>
      </c>
      <c r="E175">
        <v>11.83</v>
      </c>
      <c r="F175">
        <v>863871</v>
      </c>
      <c r="G175">
        <f>ROUND(F175*D175/100/1000,0)</f>
        <v>86</v>
      </c>
      <c r="H175">
        <f>ROUND(F175*E175/100/1000,0)</f>
        <v>102</v>
      </c>
    </row>
    <row r="176" spans="1:8" x14ac:dyDescent="0.2">
      <c r="A176" t="s">
        <v>413</v>
      </c>
      <c r="B176" t="s">
        <v>414</v>
      </c>
      <c r="C176">
        <v>5</v>
      </c>
      <c r="D176" s="2">
        <v>4.9000000000000004</v>
      </c>
      <c r="E176">
        <v>11.3</v>
      </c>
      <c r="F176">
        <v>10488.5</v>
      </c>
      <c r="G176">
        <f>ROUND(F176*D176/100/1000,0)</f>
        <v>1</v>
      </c>
      <c r="H176">
        <f>ROUND(F176*E176/100/1000,0)</f>
        <v>1</v>
      </c>
    </row>
    <row r="177" spans="1:8" x14ac:dyDescent="0.2">
      <c r="A177" t="s">
        <v>415</v>
      </c>
      <c r="B177" t="s">
        <v>416</v>
      </c>
      <c r="C177">
        <v>1</v>
      </c>
      <c r="D177" s="2">
        <v>14.83</v>
      </c>
      <c r="E177">
        <v>13</v>
      </c>
      <c r="F177">
        <v>383265</v>
      </c>
      <c r="G177">
        <f>ROUND(F177*D177/100/1000,0)</f>
        <v>57</v>
      </c>
      <c r="H177">
        <f>ROUND(F177*E177/100/1000,0)</f>
        <v>50</v>
      </c>
    </row>
    <row r="178" spans="1:8" x14ac:dyDescent="0.2">
      <c r="A178" t="s">
        <v>417</v>
      </c>
      <c r="B178" t="s">
        <v>418</v>
      </c>
      <c r="C178">
        <v>2</v>
      </c>
      <c r="D178" s="2">
        <v>8.5500000000000007</v>
      </c>
      <c r="E178">
        <v>15.7</v>
      </c>
      <c r="F178">
        <v>596700</v>
      </c>
      <c r="G178">
        <f>ROUND(F178*D178/100/1000,0)</f>
        <v>51</v>
      </c>
      <c r="H178">
        <f>ROUND(F178*E178/100/1000,0)</f>
        <v>94</v>
      </c>
    </row>
    <row r="179" spans="1:8" x14ac:dyDescent="0.2">
      <c r="A179" t="s">
        <v>419</v>
      </c>
      <c r="B179" t="s">
        <v>420</v>
      </c>
      <c r="C179">
        <v>1</v>
      </c>
      <c r="D179" s="2">
        <v>14.83</v>
      </c>
      <c r="E179">
        <v>13</v>
      </c>
      <c r="F179">
        <v>1240447.5</v>
      </c>
      <c r="G179">
        <f>ROUND(F179*D179/100/1000,0)</f>
        <v>184</v>
      </c>
      <c r="H179">
        <f>ROUND(F179*E179/100/1000,0)</f>
        <v>161</v>
      </c>
    </row>
    <row r="180" spans="1:8" x14ac:dyDescent="0.2">
      <c r="A180" t="s">
        <v>421</v>
      </c>
      <c r="B180" t="s">
        <v>422</v>
      </c>
      <c r="C180">
        <v>3</v>
      </c>
      <c r="D180" s="2">
        <v>9.4</v>
      </c>
      <c r="E180">
        <v>10.7</v>
      </c>
      <c r="F180">
        <v>402772.5</v>
      </c>
      <c r="G180">
        <f>ROUND(F180*D180/100/1000,0)</f>
        <v>38</v>
      </c>
      <c r="H180">
        <f>ROUND(F180*E180/100/1000,0)</f>
        <v>43</v>
      </c>
    </row>
    <row r="181" spans="1:8" x14ac:dyDescent="0.2">
      <c r="A181" t="s">
        <v>423</v>
      </c>
      <c r="B181" t="s">
        <v>424</v>
      </c>
      <c r="C181">
        <v>2</v>
      </c>
      <c r="D181" s="2">
        <v>8.5500000000000007</v>
      </c>
      <c r="E181">
        <v>15.7</v>
      </c>
      <c r="F181">
        <v>1150942.5</v>
      </c>
      <c r="G181">
        <f>ROUND(F181*D181/100/1000,0)</f>
        <v>98</v>
      </c>
      <c r="H181">
        <f>ROUND(F181*E181/100/1000,0)</f>
        <v>181</v>
      </c>
    </row>
    <row r="182" spans="1:8" x14ac:dyDescent="0.2">
      <c r="A182" t="s">
        <v>425</v>
      </c>
      <c r="B182" t="s">
        <v>426</v>
      </c>
      <c r="C182">
        <v>2</v>
      </c>
      <c r="D182" s="2">
        <v>8.5500000000000007</v>
      </c>
      <c r="E182">
        <v>15.7</v>
      </c>
      <c r="F182">
        <v>1312740</v>
      </c>
      <c r="G182">
        <f>ROUND(F182*D182/100/1000,0)</f>
        <v>112</v>
      </c>
      <c r="H182">
        <f>ROUND(F182*E182/100/1000,0)</f>
        <v>206</v>
      </c>
    </row>
    <row r="183" spans="1:8" x14ac:dyDescent="0.2">
      <c r="A183" t="s">
        <v>427</v>
      </c>
      <c r="B183" t="s">
        <v>428</v>
      </c>
      <c r="C183">
        <v>1</v>
      </c>
      <c r="D183" s="2">
        <v>14.83</v>
      </c>
      <c r="E183">
        <v>13</v>
      </c>
      <c r="F183">
        <v>689647.5</v>
      </c>
      <c r="G183">
        <f>ROUND(F183*D183/100/1000,0)</f>
        <v>102</v>
      </c>
      <c r="H183">
        <f>ROUND(F183*E183/100/1000,0)</f>
        <v>90</v>
      </c>
    </row>
    <row r="184" spans="1:8" x14ac:dyDescent="0.2">
      <c r="A184" t="s">
        <v>429</v>
      </c>
      <c r="B184" t="s">
        <v>430</v>
      </c>
      <c r="C184">
        <v>1</v>
      </c>
      <c r="D184" s="2">
        <v>14.83</v>
      </c>
      <c r="E184">
        <v>13</v>
      </c>
      <c r="F184">
        <v>1077502.5</v>
      </c>
      <c r="G184">
        <f>ROUND(F184*D184/100/1000,0)</f>
        <v>160</v>
      </c>
      <c r="H184">
        <f>ROUND(F184*E184/100/1000,0)</f>
        <v>140</v>
      </c>
    </row>
    <row r="185" spans="1:8" x14ac:dyDescent="0.2">
      <c r="A185" t="s">
        <v>431</v>
      </c>
      <c r="B185" t="s">
        <v>432</v>
      </c>
      <c r="C185">
        <v>1</v>
      </c>
      <c r="D185" s="2">
        <v>14.83</v>
      </c>
      <c r="E185">
        <v>13</v>
      </c>
      <c r="F185">
        <v>1076355</v>
      </c>
      <c r="G185">
        <f>ROUND(F185*D185/100/1000,0)</f>
        <v>160</v>
      </c>
      <c r="H185">
        <f>ROUND(F185*E185/100/1000,0)</f>
        <v>140</v>
      </c>
    </row>
    <row r="186" spans="1:8" x14ac:dyDescent="0.2">
      <c r="A186" t="s">
        <v>433</v>
      </c>
      <c r="B186" t="s">
        <v>434</v>
      </c>
      <c r="C186">
        <v>2</v>
      </c>
      <c r="D186" s="2">
        <v>8.5500000000000007</v>
      </c>
      <c r="E186">
        <v>15.7</v>
      </c>
      <c r="F186">
        <v>1080945</v>
      </c>
      <c r="G186">
        <f>ROUND(F186*D186/100/1000,0)</f>
        <v>92</v>
      </c>
      <c r="H186">
        <f>ROUND(F186*E186/100/1000,0)</f>
        <v>170</v>
      </c>
    </row>
    <row r="187" spans="1:8" x14ac:dyDescent="0.2">
      <c r="A187" t="s">
        <v>435</v>
      </c>
      <c r="B187" t="s">
        <v>436</v>
      </c>
      <c r="C187">
        <v>5</v>
      </c>
      <c r="D187" s="2">
        <v>4.9000000000000004</v>
      </c>
      <c r="E187">
        <v>11.3</v>
      </c>
      <c r="F187">
        <v>1147.5</v>
      </c>
      <c r="G187">
        <f>ROUND(F187*D187/100/1000,0)</f>
        <v>0</v>
      </c>
      <c r="H187">
        <f>ROUND(F187*E187/100/1000,0)</f>
        <v>0</v>
      </c>
    </row>
    <row r="188" spans="1:8" x14ac:dyDescent="0.2">
      <c r="A188" t="s">
        <v>437</v>
      </c>
      <c r="B188" t="s">
        <v>438</v>
      </c>
      <c r="C188">
        <v>2</v>
      </c>
      <c r="D188" s="2">
        <v>8.5500000000000007</v>
      </c>
      <c r="E188">
        <v>15.7</v>
      </c>
      <c r="F188">
        <v>4459010.5</v>
      </c>
      <c r="G188">
        <f>ROUND(F188*D188/100/1000,0)</f>
        <v>381</v>
      </c>
      <c r="H188">
        <f>ROUND(F188*E188/100/1000,0)</f>
        <v>700</v>
      </c>
    </row>
    <row r="189" spans="1:8" x14ac:dyDescent="0.2">
      <c r="A189" t="s">
        <v>439</v>
      </c>
      <c r="B189" t="s">
        <v>440</v>
      </c>
      <c r="C189">
        <v>4</v>
      </c>
      <c r="D189" s="2">
        <v>9.9</v>
      </c>
      <c r="E189">
        <v>11.83</v>
      </c>
      <c r="F189">
        <v>545304.5</v>
      </c>
      <c r="G189">
        <f>ROUND(F189*D189/100/1000,0)</f>
        <v>54</v>
      </c>
      <c r="H189">
        <f>ROUND(F189*E189/100/1000,0)</f>
        <v>65</v>
      </c>
    </row>
    <row r="190" spans="1:8" x14ac:dyDescent="0.2">
      <c r="A190" t="s">
        <v>441</v>
      </c>
      <c r="B190" t="s">
        <v>442</v>
      </c>
      <c r="C190">
        <v>3</v>
      </c>
      <c r="D190" s="2">
        <v>9.4</v>
      </c>
      <c r="E190">
        <v>10.7</v>
      </c>
      <c r="F190">
        <v>216561</v>
      </c>
      <c r="G190">
        <f>ROUND(F190*D190/100/1000,0)</f>
        <v>20</v>
      </c>
      <c r="H190">
        <f>ROUND(F190*E190/100/1000,0)</f>
        <v>23</v>
      </c>
    </row>
    <row r="191" spans="1:8" x14ac:dyDescent="0.2">
      <c r="A191" t="s">
        <v>443</v>
      </c>
      <c r="B191" t="s">
        <v>444</v>
      </c>
      <c r="C191">
        <v>1</v>
      </c>
      <c r="D191" s="2">
        <v>14.83</v>
      </c>
      <c r="E191">
        <v>13</v>
      </c>
      <c r="F191">
        <v>1866504</v>
      </c>
      <c r="G191">
        <f>ROUND(F191*D191/100/1000,0)</f>
        <v>277</v>
      </c>
      <c r="H191">
        <f>ROUND(F191*E191/100/1000,0)</f>
        <v>243</v>
      </c>
    </row>
    <row r="192" spans="1:8" x14ac:dyDescent="0.2">
      <c r="A192" t="s">
        <v>445</v>
      </c>
      <c r="B192" t="s">
        <v>446</v>
      </c>
      <c r="C192">
        <v>2</v>
      </c>
      <c r="D192" s="2">
        <v>8.5500000000000007</v>
      </c>
      <c r="E192">
        <v>15.7</v>
      </c>
      <c r="F192">
        <v>1450176</v>
      </c>
      <c r="G192">
        <f>ROUND(F192*D192/100/1000,0)</f>
        <v>124</v>
      </c>
      <c r="H192">
        <f>ROUND(F192*E192/100/1000,0)</f>
        <v>228</v>
      </c>
    </row>
    <row r="193" spans="1:8" x14ac:dyDescent="0.2">
      <c r="A193" t="s">
        <v>447</v>
      </c>
      <c r="B193" t="s">
        <v>448</v>
      </c>
      <c r="C193">
        <v>2</v>
      </c>
      <c r="D193" s="2">
        <v>8.5500000000000007</v>
      </c>
      <c r="E193">
        <v>15.7</v>
      </c>
      <c r="F193">
        <v>1780848</v>
      </c>
      <c r="G193">
        <f>ROUND(F193*D193/100/1000,0)</f>
        <v>152</v>
      </c>
      <c r="H193">
        <f>ROUND(F193*E193/100/1000,0)</f>
        <v>280</v>
      </c>
    </row>
    <row r="194" spans="1:8" x14ac:dyDescent="0.2">
      <c r="A194" t="s">
        <v>449</v>
      </c>
      <c r="B194" t="s">
        <v>450</v>
      </c>
      <c r="C194">
        <v>1</v>
      </c>
      <c r="D194" s="2">
        <v>14.83</v>
      </c>
      <c r="E194">
        <v>13</v>
      </c>
      <c r="F194">
        <v>3517872</v>
      </c>
      <c r="G194">
        <f>ROUND(F194*D194/100/1000,0)</f>
        <v>522</v>
      </c>
      <c r="H194">
        <f>ROUND(F194*E194/100/1000,0)</f>
        <v>457</v>
      </c>
    </row>
    <row r="195" spans="1:8" x14ac:dyDescent="0.2">
      <c r="A195" t="s">
        <v>451</v>
      </c>
      <c r="B195" t="s">
        <v>452</v>
      </c>
      <c r="C195">
        <v>2</v>
      </c>
      <c r="D195" s="2">
        <v>8.5500000000000007</v>
      </c>
      <c r="E195">
        <v>15.7</v>
      </c>
      <c r="F195">
        <v>1909332</v>
      </c>
      <c r="G195">
        <f>ROUND(F195*D195/100/1000,0)</f>
        <v>163</v>
      </c>
      <c r="H195">
        <f>ROUND(F195*E195/100/1000,0)</f>
        <v>300</v>
      </c>
    </row>
    <row r="196" spans="1:8" x14ac:dyDescent="0.2">
      <c r="A196" t="s">
        <v>453</v>
      </c>
      <c r="B196" t="s">
        <v>454</v>
      </c>
      <c r="C196">
        <v>1</v>
      </c>
      <c r="D196" s="2">
        <v>14.83</v>
      </c>
      <c r="E196">
        <v>13</v>
      </c>
      <c r="F196">
        <v>3841572</v>
      </c>
      <c r="G196">
        <f>ROUND(F196*D196/100/1000,0)</f>
        <v>570</v>
      </c>
      <c r="H196">
        <f>ROUND(F196*E196/100/1000,0)</f>
        <v>499</v>
      </c>
    </row>
    <row r="197" spans="1:8" x14ac:dyDescent="0.2">
      <c r="A197" t="s">
        <v>455</v>
      </c>
      <c r="B197" t="s">
        <v>456</v>
      </c>
      <c r="C197">
        <v>2</v>
      </c>
      <c r="D197" s="2">
        <v>8.5500000000000007</v>
      </c>
      <c r="E197">
        <v>15.7</v>
      </c>
      <c r="F197">
        <v>2173272</v>
      </c>
      <c r="G197">
        <f>ROUND(F197*D197/100/1000,0)</f>
        <v>186</v>
      </c>
      <c r="H197">
        <f>ROUND(F197*E197/100/1000,0)</f>
        <v>341</v>
      </c>
    </row>
    <row r="198" spans="1:8" x14ac:dyDescent="0.2">
      <c r="A198" t="s">
        <v>457</v>
      </c>
      <c r="B198" t="s">
        <v>458</v>
      </c>
      <c r="C198">
        <v>4</v>
      </c>
      <c r="D198" s="2">
        <v>9.9</v>
      </c>
      <c r="E198">
        <v>11.83</v>
      </c>
      <c r="F198">
        <v>809748</v>
      </c>
      <c r="G198">
        <f>ROUND(F198*D198/100/1000,0)</f>
        <v>80</v>
      </c>
      <c r="H198">
        <f>ROUND(F198*E198/100/1000,0)</f>
        <v>96</v>
      </c>
    </row>
    <row r="199" spans="1:8" x14ac:dyDescent="0.2">
      <c r="A199" t="s">
        <v>459</v>
      </c>
      <c r="B199" t="s">
        <v>460</v>
      </c>
      <c r="C199">
        <v>4</v>
      </c>
      <c r="D199" s="2">
        <v>9.9</v>
      </c>
      <c r="E199">
        <v>11.83</v>
      </c>
      <c r="F199">
        <v>142428</v>
      </c>
      <c r="G199">
        <f>ROUND(F199*D199/100/1000,0)</f>
        <v>14</v>
      </c>
      <c r="H199">
        <f>ROUND(F199*E199/100/1000,0)</f>
        <v>17</v>
      </c>
    </row>
    <row r="200" spans="1:8" x14ac:dyDescent="0.2">
      <c r="A200" t="s">
        <v>461</v>
      </c>
      <c r="B200" t="s">
        <v>462</v>
      </c>
      <c r="C200">
        <v>2</v>
      </c>
      <c r="D200" s="2">
        <v>8.5500000000000007</v>
      </c>
      <c r="E200">
        <v>15.7</v>
      </c>
      <c r="F200">
        <v>1234044</v>
      </c>
      <c r="G200">
        <f>ROUND(F200*D200/100/1000,0)</f>
        <v>106</v>
      </c>
      <c r="H200">
        <f>ROUND(F200*E200/100/1000,0)</f>
        <v>194</v>
      </c>
    </row>
    <row r="201" spans="1:8" x14ac:dyDescent="0.2">
      <c r="A201" t="s">
        <v>463</v>
      </c>
      <c r="B201" t="s">
        <v>464</v>
      </c>
      <c r="C201">
        <v>3</v>
      </c>
      <c r="D201" s="2">
        <v>9.4</v>
      </c>
      <c r="E201">
        <v>10.7</v>
      </c>
      <c r="F201">
        <v>486048</v>
      </c>
      <c r="G201">
        <f>ROUND(F201*D201/100/1000,0)</f>
        <v>46</v>
      </c>
      <c r="H201">
        <f>ROUND(F201*E201/100/1000,0)</f>
        <v>52</v>
      </c>
    </row>
    <row r="202" spans="1:8" x14ac:dyDescent="0.2">
      <c r="A202" t="s">
        <v>465</v>
      </c>
      <c r="B202" t="s">
        <v>466</v>
      </c>
      <c r="C202">
        <v>5</v>
      </c>
      <c r="D202" s="2">
        <v>4.9000000000000004</v>
      </c>
      <c r="E202">
        <v>11.3</v>
      </c>
      <c r="F202">
        <v>185256</v>
      </c>
      <c r="G202">
        <f>ROUND(F202*D202/100/1000,0)</f>
        <v>9</v>
      </c>
      <c r="H202">
        <f>ROUND(F202*E202/100/1000,0)</f>
        <v>21</v>
      </c>
    </row>
    <row r="203" spans="1:8" x14ac:dyDescent="0.2">
      <c r="A203" t="s">
        <v>467</v>
      </c>
      <c r="B203" t="s">
        <v>468</v>
      </c>
      <c r="C203">
        <v>5</v>
      </c>
      <c r="D203" s="2">
        <v>4.9000000000000004</v>
      </c>
      <c r="E203">
        <v>11.3</v>
      </c>
      <c r="F203">
        <v>79680</v>
      </c>
      <c r="G203">
        <f>ROUND(F203*D203/100/1000,0)</f>
        <v>4</v>
      </c>
      <c r="H203">
        <f>ROUND(F203*E203/100/1000,0)</f>
        <v>9</v>
      </c>
    </row>
    <row r="204" spans="1:8" x14ac:dyDescent="0.2">
      <c r="A204" t="s">
        <v>469</v>
      </c>
      <c r="B204" t="s">
        <v>470</v>
      </c>
      <c r="C204">
        <v>3</v>
      </c>
      <c r="D204" s="2">
        <v>9.4</v>
      </c>
      <c r="E204">
        <v>10.7</v>
      </c>
      <c r="F204">
        <v>537840</v>
      </c>
      <c r="G204">
        <f>ROUND(F204*D204/100/1000,0)</f>
        <v>51</v>
      </c>
      <c r="H204">
        <f>ROUND(F204*E204/100/1000,0)</f>
        <v>58</v>
      </c>
    </row>
    <row r="205" spans="1:8" x14ac:dyDescent="0.2">
      <c r="A205" t="s">
        <v>471</v>
      </c>
      <c r="B205" t="s">
        <v>472</v>
      </c>
      <c r="C205">
        <v>3</v>
      </c>
      <c r="D205" s="2">
        <v>9.4</v>
      </c>
      <c r="E205">
        <v>10.7</v>
      </c>
      <c r="F205">
        <v>263940</v>
      </c>
      <c r="G205">
        <f>ROUND(F205*D205/100/1000,0)</f>
        <v>25</v>
      </c>
      <c r="H205">
        <f>ROUND(F205*E205/100/1000,0)</f>
        <v>28</v>
      </c>
    </row>
    <row r="206" spans="1:8" x14ac:dyDescent="0.2">
      <c r="A206" t="s">
        <v>473</v>
      </c>
      <c r="B206" t="s">
        <v>474</v>
      </c>
      <c r="C206">
        <v>2</v>
      </c>
      <c r="D206" s="2">
        <v>8.5500000000000007</v>
      </c>
      <c r="E206">
        <v>15.7</v>
      </c>
      <c r="F206">
        <v>774888</v>
      </c>
      <c r="G206">
        <f>ROUND(F206*D206/100/1000,0)</f>
        <v>66</v>
      </c>
      <c r="H206">
        <f>ROUND(F206*E206/100/1000,0)</f>
        <v>122</v>
      </c>
    </row>
    <row r="207" spans="1:8" x14ac:dyDescent="0.2">
      <c r="A207" t="s">
        <v>475</v>
      </c>
      <c r="B207" t="s">
        <v>476</v>
      </c>
      <c r="C207">
        <v>2</v>
      </c>
      <c r="D207" s="2">
        <v>8.5500000000000007</v>
      </c>
      <c r="E207">
        <v>15.7</v>
      </c>
      <c r="F207">
        <v>750984</v>
      </c>
      <c r="G207">
        <f>ROUND(F207*D207/100/1000,0)</f>
        <v>64</v>
      </c>
      <c r="H207">
        <f>ROUND(F207*E207/100/1000,0)</f>
        <v>118</v>
      </c>
    </row>
    <row r="208" spans="1:8" x14ac:dyDescent="0.2">
      <c r="A208" t="s">
        <v>477</v>
      </c>
      <c r="B208" t="s">
        <v>478</v>
      </c>
      <c r="C208">
        <v>2</v>
      </c>
      <c r="D208" s="2">
        <v>8.5500000000000007</v>
      </c>
      <c r="E208">
        <v>15.7</v>
      </c>
      <c r="F208">
        <v>1171296</v>
      </c>
      <c r="G208">
        <f>ROUND(F208*D208/100/1000,0)</f>
        <v>100</v>
      </c>
      <c r="H208">
        <f>ROUND(F208*E208/100/1000,0)</f>
        <v>184</v>
      </c>
    </row>
    <row r="209" spans="1:8" x14ac:dyDescent="0.2">
      <c r="A209" t="s">
        <v>479</v>
      </c>
      <c r="B209" t="s">
        <v>480</v>
      </c>
      <c r="C209">
        <v>2</v>
      </c>
      <c r="D209" s="2">
        <v>8.5500000000000007</v>
      </c>
      <c r="E209">
        <v>15.7</v>
      </c>
      <c r="F209">
        <v>582660</v>
      </c>
      <c r="G209">
        <f>ROUND(F209*D209/100/1000,0)</f>
        <v>50</v>
      </c>
      <c r="H209">
        <f>ROUND(F209*E209/100/1000,0)</f>
        <v>91</v>
      </c>
    </row>
    <row r="210" spans="1:8" x14ac:dyDescent="0.2">
      <c r="A210" t="s">
        <v>481</v>
      </c>
      <c r="B210" t="s">
        <v>482</v>
      </c>
      <c r="C210">
        <v>2</v>
      </c>
      <c r="D210" s="2">
        <v>8.5500000000000007</v>
      </c>
      <c r="E210">
        <v>15.7</v>
      </c>
      <c r="F210">
        <v>420312</v>
      </c>
      <c r="G210">
        <f>ROUND(F210*D210/100/1000,0)</f>
        <v>36</v>
      </c>
      <c r="H210">
        <f>ROUND(F210*E210/100/1000,0)</f>
        <v>66</v>
      </c>
    </row>
    <row r="211" spans="1:8" x14ac:dyDescent="0.2">
      <c r="A211" t="s">
        <v>483</v>
      </c>
      <c r="B211" t="s">
        <v>484</v>
      </c>
      <c r="C211">
        <v>2</v>
      </c>
      <c r="D211" s="2">
        <v>8.5500000000000007</v>
      </c>
      <c r="E211">
        <v>15.7</v>
      </c>
      <c r="F211">
        <v>1250976</v>
      </c>
      <c r="G211">
        <f>ROUND(F211*D211/100/1000,0)</f>
        <v>107</v>
      </c>
      <c r="H211">
        <f>ROUND(F211*E211/100/1000,0)</f>
        <v>196</v>
      </c>
    </row>
    <row r="212" spans="1:8" x14ac:dyDescent="0.2">
      <c r="A212" t="s">
        <v>485</v>
      </c>
      <c r="B212" t="s">
        <v>486</v>
      </c>
      <c r="C212">
        <v>3</v>
      </c>
      <c r="D212" s="2">
        <v>9.4</v>
      </c>
      <c r="E212">
        <v>10.7</v>
      </c>
      <c r="F212">
        <v>498000</v>
      </c>
      <c r="G212">
        <f>ROUND(F212*D212/100/1000,0)</f>
        <v>47</v>
      </c>
      <c r="H212">
        <f>ROUND(F212*E212/100/1000,0)</f>
        <v>53</v>
      </c>
    </row>
    <row r="213" spans="1:8" x14ac:dyDescent="0.2">
      <c r="A213" t="s">
        <v>487</v>
      </c>
      <c r="B213" t="s">
        <v>488</v>
      </c>
      <c r="C213">
        <v>3</v>
      </c>
      <c r="D213" s="2">
        <v>9.4</v>
      </c>
      <c r="E213">
        <v>10.7</v>
      </c>
      <c r="F213">
        <v>2303517</v>
      </c>
      <c r="G213">
        <f>ROUND(F213*D213/100/1000,0)</f>
        <v>217</v>
      </c>
      <c r="H213">
        <f>ROUND(F213*E213/100/1000,0)</f>
        <v>246</v>
      </c>
    </row>
    <row r="214" spans="1:8" x14ac:dyDescent="0.2">
      <c r="A214" t="s">
        <v>489</v>
      </c>
      <c r="B214" t="s">
        <v>490</v>
      </c>
      <c r="C214">
        <v>5</v>
      </c>
      <c r="D214" s="2">
        <v>4.9000000000000004</v>
      </c>
      <c r="E214">
        <v>11.3</v>
      </c>
      <c r="F214">
        <v>327190.5</v>
      </c>
      <c r="G214">
        <f>ROUND(F214*D214/100/1000,0)</f>
        <v>16</v>
      </c>
      <c r="H214">
        <f>ROUND(F214*E214/100/1000,0)</f>
        <v>37</v>
      </c>
    </row>
    <row r="215" spans="1:8" x14ac:dyDescent="0.2">
      <c r="A215" t="s">
        <v>491</v>
      </c>
      <c r="B215" t="s">
        <v>305</v>
      </c>
      <c r="C215">
        <v>3</v>
      </c>
      <c r="D215" s="2">
        <v>9.4</v>
      </c>
      <c r="E215">
        <v>10.7</v>
      </c>
      <c r="F215">
        <v>3468072</v>
      </c>
      <c r="G215">
        <f>ROUND(F215*D215/100/1000,0)</f>
        <v>326</v>
      </c>
      <c r="H215">
        <f>ROUND(F215*E215/100/1000,0)</f>
        <v>371</v>
      </c>
    </row>
    <row r="216" spans="1:8" x14ac:dyDescent="0.2">
      <c r="A216" t="s">
        <v>492</v>
      </c>
      <c r="B216" t="s">
        <v>305</v>
      </c>
      <c r="C216">
        <v>3</v>
      </c>
      <c r="D216" s="2">
        <v>9.4</v>
      </c>
      <c r="E216">
        <v>10.7</v>
      </c>
      <c r="F216">
        <v>1687200</v>
      </c>
      <c r="G216">
        <f>ROUND(F216*D216/100/1000,0)</f>
        <v>159</v>
      </c>
      <c r="H216">
        <f>ROUND(F216*E216/100/1000,0)</f>
        <v>181</v>
      </c>
    </row>
    <row r="217" spans="1:8" x14ac:dyDescent="0.2">
      <c r="A217" t="s">
        <v>493</v>
      </c>
      <c r="B217" t="s">
        <v>305</v>
      </c>
      <c r="C217">
        <v>3</v>
      </c>
      <c r="D217" s="2">
        <v>9.4</v>
      </c>
      <c r="E217">
        <v>10.7</v>
      </c>
      <c r="F217">
        <v>3471849</v>
      </c>
      <c r="G217">
        <f>ROUND(F217*D217/100/1000,0)</f>
        <v>326</v>
      </c>
      <c r="H217">
        <f>ROUND(F217*E217/100/1000,0)</f>
        <v>371</v>
      </c>
    </row>
    <row r="218" spans="1:8" x14ac:dyDescent="0.2">
      <c r="A218" t="s">
        <v>494</v>
      </c>
      <c r="B218" t="s">
        <v>444</v>
      </c>
      <c r="C218">
        <v>1</v>
      </c>
      <c r="D218" s="2">
        <v>14.83</v>
      </c>
      <c r="E218">
        <v>13</v>
      </c>
      <c r="F218">
        <v>950868</v>
      </c>
      <c r="G218">
        <f>ROUND(F218*D218/100/1000,0)</f>
        <v>141</v>
      </c>
      <c r="H218">
        <f>ROUND(F218*E218/100/1000,0)</f>
        <v>124</v>
      </c>
    </row>
    <row r="219" spans="1:8" x14ac:dyDescent="0.2">
      <c r="A219" t="s">
        <v>495</v>
      </c>
      <c r="B219" t="s">
        <v>496</v>
      </c>
      <c r="C219">
        <v>2</v>
      </c>
      <c r="D219" s="2">
        <v>8.5500000000000007</v>
      </c>
      <c r="E219">
        <v>15.7</v>
      </c>
      <c r="F219">
        <v>2964600</v>
      </c>
      <c r="G219">
        <f>ROUND(F219*D219/100/1000,0)</f>
        <v>253</v>
      </c>
      <c r="H219">
        <f>ROUND(F219*E219/100/1000,0)</f>
        <v>465</v>
      </c>
    </row>
    <row r="220" spans="1:8" x14ac:dyDescent="0.2">
      <c r="A220" t="s">
        <v>497</v>
      </c>
      <c r="B220" t="s">
        <v>498</v>
      </c>
      <c r="C220">
        <v>1</v>
      </c>
      <c r="D220" s="2">
        <v>14.83</v>
      </c>
      <c r="E220">
        <v>13</v>
      </c>
      <c r="F220">
        <v>1576728</v>
      </c>
      <c r="G220">
        <f>ROUND(F220*D220/100/1000,0)</f>
        <v>234</v>
      </c>
      <c r="H220">
        <f>ROUND(F220*E220/100/1000,0)</f>
        <v>205</v>
      </c>
    </row>
    <row r="221" spans="1:8" x14ac:dyDescent="0.2">
      <c r="A221" t="s">
        <v>499</v>
      </c>
      <c r="B221" t="s">
        <v>500</v>
      </c>
      <c r="C221">
        <v>1</v>
      </c>
      <c r="D221" s="2">
        <v>14.83</v>
      </c>
      <c r="E221">
        <v>13</v>
      </c>
      <c r="F221">
        <v>1998360</v>
      </c>
      <c r="G221">
        <f>ROUND(F221*D221/100/1000,0)</f>
        <v>296</v>
      </c>
      <c r="H221">
        <f>ROUND(F221*E221/100/1000,0)</f>
        <v>260</v>
      </c>
    </row>
    <row r="222" spans="1:8" x14ac:dyDescent="0.2">
      <c r="A222" t="s">
        <v>501</v>
      </c>
      <c r="B222" t="s">
        <v>502</v>
      </c>
      <c r="C222">
        <v>2</v>
      </c>
      <c r="D222" s="2">
        <v>8.5500000000000007</v>
      </c>
      <c r="E222">
        <v>15.7</v>
      </c>
      <c r="F222">
        <v>3160044</v>
      </c>
      <c r="G222">
        <f>ROUND(F222*D222/100/1000,0)</f>
        <v>270</v>
      </c>
      <c r="H222">
        <f>ROUND(F222*E222/100/1000,0)</f>
        <v>496</v>
      </c>
    </row>
    <row r="223" spans="1:8" x14ac:dyDescent="0.2">
      <c r="A223" t="s">
        <v>503</v>
      </c>
      <c r="B223" t="s">
        <v>504</v>
      </c>
      <c r="C223">
        <v>2</v>
      </c>
      <c r="D223" s="2">
        <v>8.5500000000000007</v>
      </c>
      <c r="E223">
        <v>15.7</v>
      </c>
      <c r="F223">
        <v>2803194</v>
      </c>
      <c r="G223">
        <f>ROUND(F223*D223/100/1000,0)</f>
        <v>240</v>
      </c>
      <c r="H223">
        <f>ROUND(F223*E223/100/1000,0)</f>
        <v>440</v>
      </c>
    </row>
    <row r="224" spans="1:8" x14ac:dyDescent="0.2">
      <c r="A224" t="s">
        <v>505</v>
      </c>
      <c r="B224" t="s">
        <v>506</v>
      </c>
      <c r="C224">
        <v>2</v>
      </c>
      <c r="D224" s="2">
        <v>8.5500000000000007</v>
      </c>
      <c r="E224">
        <v>15.7</v>
      </c>
      <c r="F224">
        <v>4087854</v>
      </c>
      <c r="G224">
        <f>ROUND(F224*D224/100/1000,0)</f>
        <v>350</v>
      </c>
      <c r="H224">
        <f>ROUND(F224*E224/100/1000,0)</f>
        <v>642</v>
      </c>
    </row>
    <row r="225" spans="1:8" x14ac:dyDescent="0.2">
      <c r="A225" t="s">
        <v>507</v>
      </c>
      <c r="B225" t="s">
        <v>508</v>
      </c>
      <c r="C225">
        <v>3</v>
      </c>
      <c r="D225" s="2">
        <v>9.4</v>
      </c>
      <c r="E225">
        <v>10.7</v>
      </c>
      <c r="F225">
        <v>2724104</v>
      </c>
      <c r="G225">
        <f>ROUND(F225*D225/100/1000,0)</f>
        <v>256</v>
      </c>
      <c r="H225">
        <f>ROUND(F225*E225/100/1000,0)</f>
        <v>291</v>
      </c>
    </row>
    <row r="226" spans="1:8" x14ac:dyDescent="0.2">
      <c r="A226" t="s">
        <v>509</v>
      </c>
      <c r="B226" t="s">
        <v>510</v>
      </c>
      <c r="C226">
        <v>3</v>
      </c>
      <c r="D226" s="2">
        <v>9.4</v>
      </c>
      <c r="E226">
        <v>10.7</v>
      </c>
      <c r="F226">
        <v>221536</v>
      </c>
      <c r="G226">
        <f>ROUND(F226*D226/100/1000,0)</f>
        <v>21</v>
      </c>
      <c r="H226">
        <f>ROUND(F226*E226/100/1000,0)</f>
        <v>24</v>
      </c>
    </row>
    <row r="227" spans="1:8" x14ac:dyDescent="0.2">
      <c r="A227" t="s">
        <v>511</v>
      </c>
      <c r="B227" t="s">
        <v>512</v>
      </c>
      <c r="C227">
        <v>2</v>
      </c>
      <c r="D227" s="2">
        <v>8.5500000000000007</v>
      </c>
      <c r="E227">
        <v>15.7</v>
      </c>
      <c r="F227">
        <v>805476</v>
      </c>
      <c r="G227">
        <f>ROUND(F227*D227/100/1000,0)</f>
        <v>69</v>
      </c>
      <c r="H227">
        <f>ROUND(F227*E227/100/1000,0)</f>
        <v>126</v>
      </c>
    </row>
    <row r="228" spans="1:8" x14ac:dyDescent="0.2">
      <c r="A228" t="s">
        <v>513</v>
      </c>
      <c r="B228" t="s">
        <v>514</v>
      </c>
      <c r="C228">
        <v>2</v>
      </c>
      <c r="D228" s="2">
        <v>8.5500000000000007</v>
      </c>
      <c r="E228">
        <v>15.7</v>
      </c>
      <c r="F228">
        <v>1768676</v>
      </c>
      <c r="G228">
        <f>ROUND(F228*D228/100/1000,0)</f>
        <v>151</v>
      </c>
      <c r="H228">
        <f>ROUND(F228*E228/100/1000,0)</f>
        <v>278</v>
      </c>
    </row>
    <row r="229" spans="1:8" x14ac:dyDescent="0.2">
      <c r="A229" t="s">
        <v>515</v>
      </c>
      <c r="B229" t="s">
        <v>516</v>
      </c>
      <c r="C229">
        <v>2</v>
      </c>
      <c r="D229" s="2">
        <v>8.5500000000000007</v>
      </c>
      <c r="E229">
        <v>15.7</v>
      </c>
      <c r="F229">
        <v>1736168</v>
      </c>
      <c r="G229">
        <f>ROUND(F229*D229/100/1000,0)</f>
        <v>148</v>
      </c>
      <c r="H229">
        <f>ROUND(F229*E229/100/1000,0)</f>
        <v>273</v>
      </c>
    </row>
    <row r="230" spans="1:8" x14ac:dyDescent="0.2">
      <c r="A230" t="s">
        <v>517</v>
      </c>
      <c r="B230" t="s">
        <v>518</v>
      </c>
      <c r="C230">
        <v>4</v>
      </c>
      <c r="D230" s="2">
        <v>9.9</v>
      </c>
      <c r="E230">
        <v>11.83</v>
      </c>
      <c r="F230">
        <v>48160</v>
      </c>
      <c r="G230">
        <f>ROUND(F230*D230/100/1000,0)</f>
        <v>5</v>
      </c>
      <c r="H230">
        <f>ROUND(F230*E230/100/1000,0)</f>
        <v>6</v>
      </c>
    </row>
    <row r="231" spans="1:8" x14ac:dyDescent="0.2">
      <c r="A231" t="s">
        <v>519</v>
      </c>
      <c r="B231" t="s">
        <v>520</v>
      </c>
      <c r="C231">
        <v>5</v>
      </c>
      <c r="D231" s="2">
        <v>4.9000000000000004</v>
      </c>
      <c r="E231">
        <v>11.3</v>
      </c>
      <c r="F231">
        <v>22876</v>
      </c>
      <c r="G231">
        <f>ROUND(F231*D231/100/1000,0)</f>
        <v>1</v>
      </c>
      <c r="H231">
        <f>ROUND(F231*E231/100/1000,0)</f>
        <v>3</v>
      </c>
    </row>
    <row r="232" spans="1:8" x14ac:dyDescent="0.2">
      <c r="A232" t="s">
        <v>521</v>
      </c>
      <c r="B232" t="s">
        <v>522</v>
      </c>
      <c r="C232">
        <v>3</v>
      </c>
      <c r="D232" s="2">
        <v>9.4</v>
      </c>
      <c r="E232">
        <v>10.7</v>
      </c>
      <c r="F232">
        <v>1414700</v>
      </c>
      <c r="G232">
        <f>ROUND(F232*D232/100/1000,0)</f>
        <v>133</v>
      </c>
      <c r="H232">
        <f>ROUND(F232*E232/100/1000,0)</f>
        <v>151</v>
      </c>
    </row>
    <row r="233" spans="1:8" x14ac:dyDescent="0.2">
      <c r="A233" t="s">
        <v>523</v>
      </c>
      <c r="B233" t="s">
        <v>524</v>
      </c>
      <c r="C233">
        <v>4</v>
      </c>
      <c r="D233" s="2">
        <v>9.9</v>
      </c>
      <c r="E233">
        <v>11.83</v>
      </c>
      <c r="F233">
        <v>61404</v>
      </c>
      <c r="G233">
        <f>ROUND(F233*D233/100/1000,0)</f>
        <v>6</v>
      </c>
      <c r="H233">
        <f>ROUND(F233*E233/100/1000,0)</f>
        <v>7</v>
      </c>
    </row>
    <row r="234" spans="1:8" x14ac:dyDescent="0.2">
      <c r="A234" t="s">
        <v>525</v>
      </c>
      <c r="B234" t="s">
        <v>526</v>
      </c>
      <c r="C234">
        <v>4</v>
      </c>
      <c r="D234" s="2">
        <v>9.9</v>
      </c>
      <c r="E234">
        <v>11.83</v>
      </c>
      <c r="F234">
        <v>842800</v>
      </c>
      <c r="G234">
        <f>ROUND(F234*D234/100/1000,0)</f>
        <v>83</v>
      </c>
      <c r="H234">
        <f>ROUND(F234*E234/100/1000,0)</f>
        <v>100</v>
      </c>
    </row>
    <row r="235" spans="1:8" x14ac:dyDescent="0.2">
      <c r="A235" t="s">
        <v>527</v>
      </c>
      <c r="B235" t="s">
        <v>528</v>
      </c>
      <c r="C235">
        <v>5</v>
      </c>
      <c r="D235" s="2">
        <v>4.9000000000000004</v>
      </c>
      <c r="E235">
        <v>11.3</v>
      </c>
      <c r="F235">
        <v>74648</v>
      </c>
      <c r="G235">
        <f>ROUND(F235*D235/100/1000,0)</f>
        <v>4</v>
      </c>
      <c r="H235">
        <f>ROUND(F235*E235/100/1000,0)</f>
        <v>8</v>
      </c>
    </row>
    <row r="236" spans="1:8" x14ac:dyDescent="0.2">
      <c r="A236" t="s">
        <v>529</v>
      </c>
      <c r="B236" t="s">
        <v>530</v>
      </c>
      <c r="C236">
        <v>5</v>
      </c>
      <c r="D236" s="2">
        <v>4.9000000000000004</v>
      </c>
      <c r="E236">
        <v>11.3</v>
      </c>
      <c r="F236">
        <v>26488</v>
      </c>
      <c r="G236">
        <f>ROUND(F236*D236/100/1000,0)</f>
        <v>1</v>
      </c>
      <c r="H236">
        <f>ROUND(F236*E236/100/1000,0)</f>
        <v>3</v>
      </c>
    </row>
    <row r="237" spans="1:8" x14ac:dyDescent="0.2">
      <c r="A237" t="s">
        <v>531</v>
      </c>
      <c r="B237" t="s">
        <v>532</v>
      </c>
      <c r="C237">
        <v>4</v>
      </c>
      <c r="D237" s="2">
        <v>9.9</v>
      </c>
      <c r="E237">
        <v>11.83</v>
      </c>
      <c r="F237">
        <v>1290334.5</v>
      </c>
      <c r="G237">
        <f>ROUND(F237*D237/100/1000,0)</f>
        <v>128</v>
      </c>
      <c r="H237">
        <f>ROUND(F237*E237/100/1000,0)</f>
        <v>153</v>
      </c>
    </row>
    <row r="238" spans="1:8" x14ac:dyDescent="0.2">
      <c r="A238" t="s">
        <v>533</v>
      </c>
      <c r="B238" t="s">
        <v>534</v>
      </c>
      <c r="C238">
        <v>1</v>
      </c>
      <c r="D238" s="2">
        <v>14.83</v>
      </c>
      <c r="E238">
        <v>13</v>
      </c>
      <c r="F238">
        <v>2475720</v>
      </c>
      <c r="G238">
        <f>ROUND(F238*D238/100/1000,0)</f>
        <v>367</v>
      </c>
      <c r="H238">
        <f>ROUND(F238*E238/100/1000,0)</f>
        <v>322</v>
      </c>
    </row>
    <row r="239" spans="1:8" x14ac:dyDescent="0.2">
      <c r="A239" t="s">
        <v>535</v>
      </c>
      <c r="B239" t="s">
        <v>536</v>
      </c>
      <c r="C239">
        <v>2</v>
      </c>
      <c r="D239" s="2">
        <v>8.5500000000000007</v>
      </c>
      <c r="E239">
        <v>15.7</v>
      </c>
      <c r="F239">
        <v>2257749</v>
      </c>
      <c r="G239">
        <f>ROUND(F239*D239/100/1000,0)</f>
        <v>193</v>
      </c>
      <c r="H239">
        <f>ROUND(F239*E239/100/1000,0)</f>
        <v>354</v>
      </c>
    </row>
    <row r="240" spans="1:8" x14ac:dyDescent="0.2">
      <c r="A240" t="s">
        <v>537</v>
      </c>
      <c r="B240" t="s">
        <v>538</v>
      </c>
      <c r="C240">
        <v>2</v>
      </c>
      <c r="D240" s="2">
        <v>8.5500000000000007</v>
      </c>
      <c r="E240">
        <v>15.7</v>
      </c>
      <c r="F240">
        <v>1040071.5</v>
      </c>
      <c r="G240">
        <f>ROUND(F240*D240/100/1000,0)</f>
        <v>89</v>
      </c>
      <c r="H240">
        <f>ROUND(F240*E240/100/1000,0)</f>
        <v>163</v>
      </c>
    </row>
    <row r="241" spans="1:8" x14ac:dyDescent="0.2">
      <c r="A241" t="s">
        <v>539</v>
      </c>
      <c r="B241" t="s">
        <v>540</v>
      </c>
      <c r="C241">
        <v>2</v>
      </c>
      <c r="D241" s="2">
        <v>8.5500000000000007</v>
      </c>
      <c r="E241">
        <v>15.7</v>
      </c>
      <c r="F241">
        <v>2672163</v>
      </c>
      <c r="G241">
        <f>ROUND(F241*D241/100/1000,0)</f>
        <v>228</v>
      </c>
      <c r="H241">
        <f>ROUND(F241*E241/100/1000,0)</f>
        <v>420</v>
      </c>
    </row>
    <row r="242" spans="1:8" x14ac:dyDescent="0.2">
      <c r="A242" t="s">
        <v>541</v>
      </c>
      <c r="B242" t="s">
        <v>542</v>
      </c>
      <c r="C242">
        <v>4</v>
      </c>
      <c r="D242" s="2">
        <v>9.9</v>
      </c>
      <c r="E242">
        <v>11.83</v>
      </c>
      <c r="F242">
        <v>1400665.5</v>
      </c>
      <c r="G242">
        <f>ROUND(F242*D242/100/1000,0)</f>
        <v>139</v>
      </c>
      <c r="H242">
        <f>ROUND(F242*E242/100/1000,0)</f>
        <v>166</v>
      </c>
    </row>
    <row r="243" spans="1:8" x14ac:dyDescent="0.2">
      <c r="A243" t="s">
        <v>543</v>
      </c>
      <c r="B243" t="s">
        <v>544</v>
      </c>
      <c r="C243">
        <v>2</v>
      </c>
      <c r="D243" s="2">
        <v>8.5500000000000007</v>
      </c>
      <c r="E243">
        <v>15.7</v>
      </c>
      <c r="F243">
        <v>1850062.5</v>
      </c>
      <c r="G243">
        <f>ROUND(F243*D243/100/1000,0)</f>
        <v>158</v>
      </c>
      <c r="H243">
        <f>ROUND(F243*E243/100/1000,0)</f>
        <v>290</v>
      </c>
    </row>
    <row r="244" spans="1:8" x14ac:dyDescent="0.2">
      <c r="A244" t="s">
        <v>545</v>
      </c>
      <c r="B244" t="s">
        <v>546</v>
      </c>
      <c r="C244">
        <v>3</v>
      </c>
      <c r="D244" s="2">
        <v>9.4</v>
      </c>
      <c r="E244">
        <v>10.7</v>
      </c>
      <c r="F244">
        <v>882648</v>
      </c>
      <c r="G244">
        <f>ROUND(F244*D244/100/1000,0)</f>
        <v>83</v>
      </c>
      <c r="H244">
        <f>ROUND(F244*E244/100/1000,0)</f>
        <v>94</v>
      </c>
    </row>
    <row r="245" spans="1:8" x14ac:dyDescent="0.2">
      <c r="A245" t="s">
        <v>547</v>
      </c>
      <c r="B245" t="s">
        <v>548</v>
      </c>
      <c r="C245">
        <v>2</v>
      </c>
      <c r="D245" s="2">
        <v>8.5500000000000007</v>
      </c>
      <c r="E245">
        <v>15.7</v>
      </c>
      <c r="F245">
        <v>4206033</v>
      </c>
      <c r="G245">
        <f>ROUND(F245*D245/100/1000,0)</f>
        <v>360</v>
      </c>
      <c r="H245">
        <f>ROUND(F245*E245/100/1000,0)</f>
        <v>660</v>
      </c>
    </row>
    <row r="246" spans="1:8" x14ac:dyDescent="0.2">
      <c r="A246" t="s">
        <v>549</v>
      </c>
      <c r="B246" t="s">
        <v>550</v>
      </c>
      <c r="C246">
        <v>5</v>
      </c>
      <c r="D246" s="2">
        <v>4.9000000000000004</v>
      </c>
      <c r="E246">
        <v>11.3</v>
      </c>
      <c r="F246">
        <v>68620.5</v>
      </c>
      <c r="G246">
        <f>ROUND(F246*D246/100/1000,0)</f>
        <v>3</v>
      </c>
      <c r="H246">
        <f>ROUND(F246*E246/100/1000,0)</f>
        <v>8</v>
      </c>
    </row>
    <row r="247" spans="1:8" x14ac:dyDescent="0.2">
      <c r="A247" t="s">
        <v>551</v>
      </c>
      <c r="B247" t="s">
        <v>552</v>
      </c>
      <c r="C247">
        <v>2</v>
      </c>
      <c r="D247" s="2">
        <v>8.5500000000000007</v>
      </c>
      <c r="E247">
        <v>15.7</v>
      </c>
      <c r="F247">
        <v>636444</v>
      </c>
      <c r="G247">
        <f>ROUND(F247*D247/100/1000,0)</f>
        <v>54</v>
      </c>
      <c r="H247">
        <f>ROUND(F247*E247/100/1000,0)</f>
        <v>100</v>
      </c>
    </row>
    <row r="248" spans="1:8" x14ac:dyDescent="0.2">
      <c r="A248" t="s">
        <v>553</v>
      </c>
      <c r="B248" t="s">
        <v>554</v>
      </c>
      <c r="C248">
        <v>2</v>
      </c>
      <c r="D248" s="2">
        <v>8.5500000000000007</v>
      </c>
      <c r="E248">
        <v>15.7</v>
      </c>
      <c r="F248">
        <v>439236</v>
      </c>
      <c r="G248">
        <f>ROUND(F248*D248/100/1000,0)</f>
        <v>38</v>
      </c>
      <c r="H248">
        <f>ROUND(F248*E248/100/1000,0)</f>
        <v>69</v>
      </c>
    </row>
    <row r="249" spans="1:8" x14ac:dyDescent="0.2">
      <c r="A249" t="s">
        <v>555</v>
      </c>
      <c r="B249" t="s">
        <v>556</v>
      </c>
      <c r="C249">
        <v>2</v>
      </c>
      <c r="D249" s="2">
        <v>8.5500000000000007</v>
      </c>
      <c r="E249">
        <v>15.7</v>
      </c>
      <c r="F249">
        <v>587640</v>
      </c>
      <c r="G249">
        <f>ROUND(F249*D249/100/1000,0)</f>
        <v>50</v>
      </c>
      <c r="H249">
        <f>ROUND(F249*E249/100/1000,0)</f>
        <v>92</v>
      </c>
    </row>
    <row r="250" spans="1:8" x14ac:dyDescent="0.2">
      <c r="A250" t="s">
        <v>557</v>
      </c>
      <c r="B250" t="s">
        <v>558</v>
      </c>
      <c r="C250">
        <v>2</v>
      </c>
      <c r="D250" s="2">
        <v>8.5500000000000007</v>
      </c>
      <c r="E250">
        <v>15.7</v>
      </c>
      <c r="F250">
        <v>900384</v>
      </c>
      <c r="G250">
        <f>ROUND(F250*D250/100/1000,0)</f>
        <v>77</v>
      </c>
      <c r="H250">
        <f>ROUND(F250*E250/100/1000,0)</f>
        <v>141</v>
      </c>
    </row>
    <row r="251" spans="1:8" x14ac:dyDescent="0.2">
      <c r="A251" t="s">
        <v>559</v>
      </c>
      <c r="B251" t="s">
        <v>560</v>
      </c>
      <c r="C251">
        <v>3</v>
      </c>
      <c r="D251" s="2">
        <v>9.4</v>
      </c>
      <c r="E251">
        <v>10.7</v>
      </c>
      <c r="F251">
        <v>683256</v>
      </c>
      <c r="G251">
        <f>ROUND(F251*D251/100/1000,0)</f>
        <v>64</v>
      </c>
      <c r="H251">
        <f>ROUND(F251*E251/100/1000,0)</f>
        <v>73</v>
      </c>
    </row>
    <row r="252" spans="1:8" x14ac:dyDescent="0.2">
      <c r="A252" t="s">
        <v>561</v>
      </c>
      <c r="B252" t="s">
        <v>562</v>
      </c>
      <c r="C252">
        <v>5</v>
      </c>
      <c r="D252" s="2">
        <v>4.9000000000000004</v>
      </c>
      <c r="E252">
        <v>11.3</v>
      </c>
      <c r="F252">
        <v>97608</v>
      </c>
      <c r="G252">
        <f>ROUND(F252*D252/100/1000,0)</f>
        <v>5</v>
      </c>
      <c r="H252">
        <f>ROUND(F252*E252/100/1000,0)</f>
        <v>11</v>
      </c>
    </row>
    <row r="253" spans="1:8" x14ac:dyDescent="0.2">
      <c r="A253" t="s">
        <v>563</v>
      </c>
      <c r="B253" t="s">
        <v>564</v>
      </c>
      <c r="C253">
        <v>4</v>
      </c>
      <c r="D253" s="2">
        <v>9.9</v>
      </c>
      <c r="E253">
        <v>11.83</v>
      </c>
      <c r="F253">
        <v>103584</v>
      </c>
      <c r="G253">
        <f>ROUND(F253*D253/100/1000,0)</f>
        <v>10</v>
      </c>
      <c r="H253">
        <f>ROUND(F253*E253/100/1000,0)</f>
        <v>12</v>
      </c>
    </row>
    <row r="254" spans="1:8" x14ac:dyDescent="0.2">
      <c r="A254" t="s">
        <v>565</v>
      </c>
      <c r="B254" t="s">
        <v>566</v>
      </c>
      <c r="C254">
        <v>3</v>
      </c>
      <c r="D254" s="2">
        <v>9.4</v>
      </c>
      <c r="E254">
        <v>10.7</v>
      </c>
      <c r="F254">
        <v>248004</v>
      </c>
      <c r="G254">
        <f>ROUND(F254*D254/100/1000,0)</f>
        <v>23</v>
      </c>
      <c r="H254">
        <f>ROUND(F254*E254/100/1000,0)</f>
        <v>27</v>
      </c>
    </row>
    <row r="255" spans="1:8" x14ac:dyDescent="0.2">
      <c r="A255" t="s">
        <v>567</v>
      </c>
      <c r="B255" t="s">
        <v>568</v>
      </c>
      <c r="C255">
        <v>2</v>
      </c>
      <c r="D255" s="2">
        <v>8.5500000000000007</v>
      </c>
      <c r="E255">
        <v>15.7</v>
      </c>
      <c r="F255">
        <v>1995647</v>
      </c>
      <c r="G255">
        <f>ROUND(F255*D255/100/1000,0)</f>
        <v>171</v>
      </c>
      <c r="H255">
        <f>ROUND(F255*E255/100/1000,0)</f>
        <v>313</v>
      </c>
    </row>
    <row r="256" spans="1:8" x14ac:dyDescent="0.2">
      <c r="A256" t="s">
        <v>569</v>
      </c>
      <c r="B256" t="s">
        <v>570</v>
      </c>
      <c r="C256">
        <v>2</v>
      </c>
      <c r="D256" s="2">
        <v>8.5500000000000007</v>
      </c>
      <c r="E256">
        <v>15.7</v>
      </c>
      <c r="F256">
        <v>2169755</v>
      </c>
      <c r="G256">
        <f>ROUND(F256*D256/100/1000,0)</f>
        <v>186</v>
      </c>
      <c r="H256">
        <f>ROUND(F256*E256/100/1000,0)</f>
        <v>341</v>
      </c>
    </row>
    <row r="257" spans="1:8" x14ac:dyDescent="0.2">
      <c r="A257" t="s">
        <v>571</v>
      </c>
      <c r="B257" t="s">
        <v>572</v>
      </c>
      <c r="C257">
        <v>5</v>
      </c>
      <c r="D257" s="2">
        <v>4.9000000000000004</v>
      </c>
      <c r="E257">
        <v>11.3</v>
      </c>
      <c r="F257">
        <v>257205</v>
      </c>
      <c r="G257">
        <f>ROUND(F257*D257/100/1000,0)</f>
        <v>13</v>
      </c>
      <c r="H257">
        <f>ROUND(F257*E257/100/1000,0)</f>
        <v>29</v>
      </c>
    </row>
    <row r="258" spans="1:8" x14ac:dyDescent="0.2">
      <c r="A258" t="s">
        <v>573</v>
      </c>
      <c r="B258" t="s">
        <v>574</v>
      </c>
      <c r="C258">
        <v>4</v>
      </c>
      <c r="D258" s="2">
        <v>9.9</v>
      </c>
      <c r="E258">
        <v>11.83</v>
      </c>
      <c r="F258">
        <v>5276</v>
      </c>
      <c r="G258">
        <f>ROUND(F258*D258/100/1000,0)</f>
        <v>1</v>
      </c>
      <c r="H258">
        <f>ROUND(F258*E258/100/1000,0)</f>
        <v>1</v>
      </c>
    </row>
    <row r="259" spans="1:8" x14ac:dyDescent="0.2">
      <c r="A259" t="s">
        <v>575</v>
      </c>
      <c r="B259" t="s">
        <v>576</v>
      </c>
      <c r="C259">
        <v>1</v>
      </c>
      <c r="D259" s="2">
        <v>14.83</v>
      </c>
      <c r="E259">
        <v>13</v>
      </c>
      <c r="F259">
        <v>3090272.5</v>
      </c>
      <c r="G259">
        <f>ROUND(F259*D259/100/1000,0)</f>
        <v>458</v>
      </c>
      <c r="H259">
        <f>ROUND(F259*E259/100/1000,0)</f>
        <v>402</v>
      </c>
    </row>
    <row r="260" spans="1:8" x14ac:dyDescent="0.2">
      <c r="A260" t="s">
        <v>577</v>
      </c>
      <c r="B260" t="s">
        <v>578</v>
      </c>
      <c r="C260">
        <v>2</v>
      </c>
      <c r="D260" s="2">
        <v>8.5500000000000007</v>
      </c>
      <c r="E260">
        <v>15.7</v>
      </c>
      <c r="F260">
        <v>2054940.5</v>
      </c>
      <c r="G260">
        <f>ROUND(F260*D260/100/1000,0)</f>
        <v>176</v>
      </c>
      <c r="H260">
        <f>ROUND(F260*E260/100/1000,0)</f>
        <v>323</v>
      </c>
    </row>
    <row r="261" spans="1:8" x14ac:dyDescent="0.2">
      <c r="A261" t="s">
        <v>579</v>
      </c>
      <c r="B261" t="s">
        <v>580</v>
      </c>
      <c r="C261">
        <v>1</v>
      </c>
      <c r="D261" s="2">
        <v>14.83</v>
      </c>
      <c r="E261">
        <v>13</v>
      </c>
      <c r="F261">
        <v>2590749</v>
      </c>
      <c r="G261">
        <f>ROUND(F261*D261/100/1000,0)</f>
        <v>384</v>
      </c>
      <c r="H261">
        <f>ROUND(F261*E261/100/1000,0)</f>
        <v>337</v>
      </c>
    </row>
    <row r="262" spans="1:8" x14ac:dyDescent="0.2">
      <c r="A262" t="s">
        <v>581</v>
      </c>
      <c r="B262" t="s">
        <v>582</v>
      </c>
      <c r="C262">
        <v>1</v>
      </c>
      <c r="D262" s="2">
        <v>14.83</v>
      </c>
      <c r="E262">
        <v>13</v>
      </c>
      <c r="F262">
        <v>1943666.5</v>
      </c>
      <c r="G262">
        <f>ROUND(F262*D262/100/1000,0)</f>
        <v>288</v>
      </c>
      <c r="H262">
        <f>ROUND(F262*E262/100/1000,0)</f>
        <v>253</v>
      </c>
    </row>
    <row r="263" spans="1:8" x14ac:dyDescent="0.2">
      <c r="A263" t="s">
        <v>583</v>
      </c>
      <c r="B263" t="s">
        <v>584</v>
      </c>
      <c r="C263">
        <v>2</v>
      </c>
      <c r="D263" s="2">
        <v>8.5500000000000007</v>
      </c>
      <c r="E263">
        <v>15.7</v>
      </c>
      <c r="F263">
        <v>1109111.5</v>
      </c>
      <c r="G263">
        <f>ROUND(F263*D263/100/1000,0)</f>
        <v>95</v>
      </c>
      <c r="H263">
        <f>ROUND(F263*E263/100/1000,0)</f>
        <v>174</v>
      </c>
    </row>
    <row r="264" spans="1:8" x14ac:dyDescent="0.2">
      <c r="A264" t="s">
        <v>585</v>
      </c>
      <c r="B264" t="s">
        <v>586</v>
      </c>
      <c r="C264">
        <v>4</v>
      </c>
      <c r="D264" s="2">
        <v>9.9</v>
      </c>
      <c r="E264">
        <v>11.83</v>
      </c>
      <c r="F264">
        <v>1560255</v>
      </c>
      <c r="G264">
        <f>ROUND(F264*D264/100/1000,0)</f>
        <v>154</v>
      </c>
      <c r="H264">
        <f>ROUND(F264*E264/100/1000,0)</f>
        <v>185</v>
      </c>
    </row>
    <row r="265" spans="1:8" x14ac:dyDescent="0.2">
      <c r="A265" t="s">
        <v>587</v>
      </c>
      <c r="B265" t="s">
        <v>588</v>
      </c>
      <c r="C265">
        <v>1</v>
      </c>
      <c r="D265" s="2">
        <v>14.83</v>
      </c>
      <c r="E265">
        <v>13</v>
      </c>
      <c r="F265">
        <v>1165958</v>
      </c>
      <c r="G265">
        <f>ROUND(F265*D265/100/1000,0)</f>
        <v>173</v>
      </c>
      <c r="H265">
        <f>ROUND(F265*E265/100/1000,0)</f>
        <v>152</v>
      </c>
    </row>
    <row r="266" spans="1:8" x14ac:dyDescent="0.2">
      <c r="A266" t="s">
        <v>589</v>
      </c>
      <c r="B266" t="s">
        <v>590</v>
      </c>
      <c r="C266">
        <v>1</v>
      </c>
      <c r="D266" s="2">
        <v>14.83</v>
      </c>
      <c r="E266">
        <v>13</v>
      </c>
      <c r="F266">
        <v>1896496</v>
      </c>
      <c r="G266">
        <f>ROUND(F266*D266/100/1000,0)</f>
        <v>281</v>
      </c>
      <c r="H266">
        <f>ROUND(F266*E266/100/1000,0)</f>
        <v>247</v>
      </c>
    </row>
    <row r="267" spans="1:8" x14ac:dyDescent="0.2">
      <c r="A267" t="s">
        <v>591</v>
      </c>
      <c r="B267" t="s">
        <v>592</v>
      </c>
      <c r="C267">
        <v>2</v>
      </c>
      <c r="D267" s="2">
        <v>8.5500000000000007</v>
      </c>
      <c r="E267">
        <v>15.7</v>
      </c>
      <c r="F267">
        <v>2985046</v>
      </c>
      <c r="G267">
        <f>ROUND(F267*D267/100/1000,0)</f>
        <v>255</v>
      </c>
      <c r="H267">
        <f>ROUND(F267*E267/100/1000,0)</f>
        <v>469</v>
      </c>
    </row>
    <row r="268" spans="1:8" x14ac:dyDescent="0.2">
      <c r="A268" t="s">
        <v>593</v>
      </c>
      <c r="B268" t="s">
        <v>594</v>
      </c>
      <c r="C268">
        <v>2</v>
      </c>
      <c r="D268" s="2">
        <v>8.5500000000000007</v>
      </c>
      <c r="E268">
        <v>15.7</v>
      </c>
      <c r="F268">
        <v>1139349</v>
      </c>
      <c r="G268">
        <f>ROUND(F268*D268/100/1000,0)</f>
        <v>97</v>
      </c>
      <c r="H268">
        <f>ROUND(F268*E268/100/1000,0)</f>
        <v>179</v>
      </c>
    </row>
    <row r="269" spans="1:8" x14ac:dyDescent="0.2">
      <c r="A269" t="s">
        <v>595</v>
      </c>
      <c r="B269" t="s">
        <v>596</v>
      </c>
      <c r="C269">
        <v>2</v>
      </c>
      <c r="D269" s="2">
        <v>8.5500000000000007</v>
      </c>
      <c r="E269">
        <v>15.7</v>
      </c>
      <c r="F269">
        <v>1557836</v>
      </c>
      <c r="G269">
        <f>ROUND(F269*D269/100/1000,0)</f>
        <v>133</v>
      </c>
      <c r="H269">
        <f>ROUND(F269*E269/100/1000,0)</f>
        <v>245</v>
      </c>
    </row>
    <row r="270" spans="1:8" x14ac:dyDescent="0.2">
      <c r="A270" t="s">
        <v>597</v>
      </c>
      <c r="B270" t="s">
        <v>598</v>
      </c>
      <c r="C270">
        <v>3</v>
      </c>
      <c r="D270" s="2">
        <v>9.4</v>
      </c>
      <c r="E270">
        <v>10.7</v>
      </c>
      <c r="F270">
        <v>737795</v>
      </c>
      <c r="G270">
        <f>ROUND(F270*D270/100/1000,0)</f>
        <v>69</v>
      </c>
      <c r="H270">
        <f>ROUND(F270*E270/100/1000,0)</f>
        <v>79</v>
      </c>
    </row>
    <row r="271" spans="1:8" x14ac:dyDescent="0.2">
      <c r="A271" t="s">
        <v>599</v>
      </c>
      <c r="B271" t="s">
        <v>600</v>
      </c>
      <c r="C271">
        <v>3</v>
      </c>
      <c r="D271" s="2">
        <v>9.4</v>
      </c>
      <c r="E271">
        <v>10.7</v>
      </c>
      <c r="F271">
        <v>1363106.5</v>
      </c>
      <c r="G271">
        <f>ROUND(F271*D271/100/1000,0)</f>
        <v>128</v>
      </c>
      <c r="H271">
        <f>ROUND(F271*E271/100/1000,0)</f>
        <v>146</v>
      </c>
    </row>
    <row r="272" spans="1:8" x14ac:dyDescent="0.2">
      <c r="A272" t="s">
        <v>601</v>
      </c>
      <c r="B272" t="s">
        <v>602</v>
      </c>
      <c r="C272">
        <v>2</v>
      </c>
      <c r="D272" s="2">
        <v>8.5500000000000007</v>
      </c>
      <c r="E272">
        <v>15.7</v>
      </c>
      <c r="F272">
        <v>2818135</v>
      </c>
      <c r="G272">
        <f>ROUND(F272*D272/100/1000,0)</f>
        <v>241</v>
      </c>
      <c r="H272">
        <f>ROUND(F272*E272/100/1000,0)</f>
        <v>442</v>
      </c>
    </row>
    <row r="273" spans="1:8" x14ac:dyDescent="0.2">
      <c r="A273" t="s">
        <v>603</v>
      </c>
      <c r="B273" t="s">
        <v>604</v>
      </c>
      <c r="C273">
        <v>2</v>
      </c>
      <c r="D273" s="2">
        <v>8.5500000000000007</v>
      </c>
      <c r="E273">
        <v>15.7</v>
      </c>
      <c r="F273">
        <v>1890448.5</v>
      </c>
      <c r="G273">
        <f>ROUND(F273*D273/100/1000,0)</f>
        <v>162</v>
      </c>
      <c r="H273">
        <f>ROUND(F273*E273/100/1000,0)</f>
        <v>297</v>
      </c>
    </row>
    <row r="274" spans="1:8" x14ac:dyDescent="0.2">
      <c r="A274" t="s">
        <v>605</v>
      </c>
      <c r="B274" t="s">
        <v>606</v>
      </c>
      <c r="C274">
        <v>2</v>
      </c>
      <c r="D274" s="2">
        <v>8.5500000000000007</v>
      </c>
      <c r="E274">
        <v>15.7</v>
      </c>
      <c r="F274">
        <v>2256927</v>
      </c>
      <c r="G274">
        <f>ROUND(F274*D274/100/1000,0)</f>
        <v>193</v>
      </c>
      <c r="H274">
        <f>ROUND(F274*E274/100/1000,0)</f>
        <v>354</v>
      </c>
    </row>
    <row r="275" spans="1:8" x14ac:dyDescent="0.2">
      <c r="A275" t="s">
        <v>607</v>
      </c>
      <c r="B275" t="s">
        <v>608</v>
      </c>
      <c r="C275">
        <v>4</v>
      </c>
      <c r="D275" s="2">
        <v>9.9</v>
      </c>
      <c r="E275">
        <v>11.83</v>
      </c>
      <c r="F275">
        <v>1844487.5</v>
      </c>
      <c r="G275">
        <f>ROUND(F275*D275/100/1000,0)</f>
        <v>183</v>
      </c>
      <c r="H275">
        <f>ROUND(F275*E275/100/1000,0)</f>
        <v>218</v>
      </c>
    </row>
    <row r="276" spans="1:8" x14ac:dyDescent="0.2">
      <c r="A276" t="s">
        <v>609</v>
      </c>
      <c r="B276" t="s">
        <v>610</v>
      </c>
      <c r="C276">
        <v>3</v>
      </c>
      <c r="D276" s="2">
        <v>9.4</v>
      </c>
      <c r="E276">
        <v>10.7</v>
      </c>
      <c r="F276">
        <v>3768802</v>
      </c>
      <c r="G276">
        <f>ROUND(F276*D276/100/1000,0)</f>
        <v>354</v>
      </c>
      <c r="H276">
        <f>ROUND(F276*E276/100/1000,0)</f>
        <v>403</v>
      </c>
    </row>
    <row r="277" spans="1:8" x14ac:dyDescent="0.2">
      <c r="A277" t="s">
        <v>611</v>
      </c>
      <c r="B277" t="s">
        <v>612</v>
      </c>
      <c r="C277">
        <v>5</v>
      </c>
      <c r="D277" s="2">
        <v>4.9000000000000004</v>
      </c>
      <c r="E277">
        <v>11.3</v>
      </c>
      <c r="F277">
        <v>1100645</v>
      </c>
      <c r="G277">
        <f>ROUND(F277*D277/100/1000,0)</f>
        <v>54</v>
      </c>
      <c r="H277">
        <f>ROUND(F277*E277/100/1000,0)</f>
        <v>124</v>
      </c>
    </row>
    <row r="278" spans="1:8" x14ac:dyDescent="0.2">
      <c r="A278" t="s">
        <v>613</v>
      </c>
      <c r="B278" t="s">
        <v>614</v>
      </c>
      <c r="C278">
        <v>4</v>
      </c>
      <c r="D278" s="2">
        <v>9.9</v>
      </c>
      <c r="E278">
        <v>11.83</v>
      </c>
      <c r="F278">
        <v>2128195</v>
      </c>
      <c r="G278">
        <f>ROUND(F278*D278/100/1000,0)</f>
        <v>211</v>
      </c>
      <c r="H278">
        <f>ROUND(F278*E278/100/1000,0)</f>
        <v>252</v>
      </c>
    </row>
    <row r="279" spans="1:8" x14ac:dyDescent="0.2">
      <c r="A279" t="s">
        <v>615</v>
      </c>
      <c r="B279" t="s">
        <v>616</v>
      </c>
      <c r="C279">
        <v>5</v>
      </c>
      <c r="D279" s="2">
        <v>4.9000000000000004</v>
      </c>
      <c r="E279">
        <v>11.3</v>
      </c>
      <c r="F279">
        <v>66032.5</v>
      </c>
      <c r="G279">
        <f>ROUND(F279*D279/100/1000,0)</f>
        <v>3</v>
      </c>
      <c r="H279">
        <f>ROUND(F279*E279/100/1000,0)</f>
        <v>7</v>
      </c>
    </row>
    <row r="280" spans="1:8" x14ac:dyDescent="0.2">
      <c r="A280" t="s">
        <v>617</v>
      </c>
      <c r="B280" t="s">
        <v>618</v>
      </c>
      <c r="C280">
        <v>5</v>
      </c>
      <c r="D280" s="2">
        <v>4.9000000000000004</v>
      </c>
      <c r="E280">
        <v>11.3</v>
      </c>
      <c r="F280">
        <v>397277.5</v>
      </c>
      <c r="G280">
        <f>ROUND(F280*D280/100/1000,0)</f>
        <v>19</v>
      </c>
      <c r="H280">
        <f>ROUND(F280*E280/100/1000,0)</f>
        <v>45</v>
      </c>
    </row>
    <row r="281" spans="1:8" x14ac:dyDescent="0.2">
      <c r="A281" t="s">
        <v>619</v>
      </c>
      <c r="B281" t="s">
        <v>620</v>
      </c>
      <c r="C281">
        <v>5</v>
      </c>
      <c r="D281" s="2">
        <v>4.9000000000000004</v>
      </c>
      <c r="E281">
        <v>11.3</v>
      </c>
      <c r="F281">
        <v>672232.5</v>
      </c>
      <c r="G281">
        <f>ROUND(F281*D281/100/1000,0)</f>
        <v>33</v>
      </c>
      <c r="H281">
        <f>ROUND(F281*E281/100/1000,0)</f>
        <v>76</v>
      </c>
    </row>
    <row r="282" spans="1:8" x14ac:dyDescent="0.2">
      <c r="A282" t="s">
        <v>621</v>
      </c>
      <c r="B282" t="s">
        <v>622</v>
      </c>
      <c r="C282">
        <v>5</v>
      </c>
      <c r="D282" s="2">
        <v>4.9000000000000004</v>
      </c>
      <c r="E282">
        <v>11.3</v>
      </c>
      <c r="F282">
        <v>391865</v>
      </c>
      <c r="G282">
        <f>ROUND(F282*D282/100/1000,0)</f>
        <v>19</v>
      </c>
      <c r="H282">
        <f>ROUND(F282*E282/100/1000,0)</f>
        <v>44</v>
      </c>
    </row>
    <row r="283" spans="1:8" x14ac:dyDescent="0.2">
      <c r="A283" t="s">
        <v>623</v>
      </c>
      <c r="B283" t="s">
        <v>624</v>
      </c>
      <c r="C283">
        <v>5</v>
      </c>
      <c r="D283" s="2">
        <v>4.9000000000000004</v>
      </c>
      <c r="E283">
        <v>11.3</v>
      </c>
      <c r="F283">
        <v>88765</v>
      </c>
      <c r="G283">
        <f>ROUND(F283*D283/100/1000,0)</f>
        <v>4</v>
      </c>
      <c r="H283">
        <f>ROUND(F283*E283/100/1000,0)</f>
        <v>10</v>
      </c>
    </row>
    <row r="284" spans="1:8" x14ac:dyDescent="0.2">
      <c r="A284" t="s">
        <v>625</v>
      </c>
      <c r="B284" t="s">
        <v>626</v>
      </c>
      <c r="C284">
        <v>2</v>
      </c>
      <c r="D284" s="2">
        <v>8.5500000000000007</v>
      </c>
      <c r="E284">
        <v>15.7</v>
      </c>
      <c r="F284">
        <v>2579640</v>
      </c>
      <c r="G284">
        <f>ROUND(F284*D284/100/1000,0)</f>
        <v>221</v>
      </c>
      <c r="H284">
        <f>ROUND(F284*E284/100/1000,0)</f>
        <v>405</v>
      </c>
    </row>
    <row r="285" spans="1:8" x14ac:dyDescent="0.2">
      <c r="A285" t="s">
        <v>627</v>
      </c>
      <c r="B285" t="s">
        <v>628</v>
      </c>
      <c r="C285">
        <v>5</v>
      </c>
      <c r="D285" s="2">
        <v>4.9000000000000004</v>
      </c>
      <c r="E285">
        <v>11.3</v>
      </c>
      <c r="F285">
        <v>313740</v>
      </c>
      <c r="G285">
        <f>ROUND(F285*D285/100/1000,0)</f>
        <v>15</v>
      </c>
      <c r="H285">
        <f>ROUND(F285*E285/100/1000,0)</f>
        <v>35</v>
      </c>
    </row>
    <row r="286" spans="1:8" x14ac:dyDescent="0.2">
      <c r="A286" t="s">
        <v>629</v>
      </c>
      <c r="B286" t="s">
        <v>630</v>
      </c>
      <c r="C286">
        <v>5</v>
      </c>
      <c r="D286" s="2">
        <v>4.9000000000000004</v>
      </c>
      <c r="E286">
        <v>11.3</v>
      </c>
      <c r="F286">
        <v>226092</v>
      </c>
      <c r="G286">
        <f>ROUND(F286*D286/100/1000,0)</f>
        <v>11</v>
      </c>
      <c r="H286">
        <f>ROUND(F286*E286/100/1000,0)</f>
        <v>26</v>
      </c>
    </row>
    <row r="287" spans="1:8" x14ac:dyDescent="0.2">
      <c r="A287" t="s">
        <v>631</v>
      </c>
      <c r="B287" t="s">
        <v>632</v>
      </c>
      <c r="C287">
        <v>3</v>
      </c>
      <c r="D287" s="2">
        <v>9.4</v>
      </c>
      <c r="E287">
        <v>10.7</v>
      </c>
      <c r="F287">
        <v>955130</v>
      </c>
      <c r="G287">
        <f>ROUND(F287*D287/100/1000,0)</f>
        <v>90</v>
      </c>
      <c r="H287">
        <f>ROUND(F287*E287/100/1000,0)</f>
        <v>102</v>
      </c>
    </row>
    <row r="288" spans="1:8" x14ac:dyDescent="0.2">
      <c r="A288" t="s">
        <v>633</v>
      </c>
      <c r="B288" t="s">
        <v>634</v>
      </c>
      <c r="C288">
        <v>3</v>
      </c>
      <c r="D288" s="2">
        <v>9.4</v>
      </c>
      <c r="E288">
        <v>10.7</v>
      </c>
      <c r="F288">
        <v>1623930</v>
      </c>
      <c r="G288">
        <f>ROUND(F288*D288/100/1000,0)</f>
        <v>153</v>
      </c>
      <c r="H288">
        <f>ROUND(F288*E288/100/1000,0)</f>
        <v>174</v>
      </c>
    </row>
    <row r="289" spans="1:8" x14ac:dyDescent="0.2">
      <c r="A289" t="s">
        <v>635</v>
      </c>
      <c r="B289" t="s">
        <v>636</v>
      </c>
      <c r="C289">
        <v>5</v>
      </c>
      <c r="D289" s="2">
        <v>4.9000000000000004</v>
      </c>
      <c r="E289">
        <v>11.3</v>
      </c>
      <c r="F289">
        <v>15675</v>
      </c>
      <c r="G289">
        <f>ROUND(F289*D289/100/1000,0)</f>
        <v>1</v>
      </c>
      <c r="H289">
        <f>ROUND(F289*E289/100/1000,0)</f>
        <v>2</v>
      </c>
    </row>
    <row r="290" spans="1:8" x14ac:dyDescent="0.2">
      <c r="A290" t="s">
        <v>637</v>
      </c>
      <c r="B290" t="s">
        <v>638</v>
      </c>
      <c r="C290">
        <v>3</v>
      </c>
      <c r="D290" s="2">
        <v>9.4</v>
      </c>
      <c r="E290">
        <v>10.7</v>
      </c>
      <c r="F290">
        <v>245575</v>
      </c>
      <c r="G290">
        <f>ROUND(F290*D290/100/1000,0)</f>
        <v>23</v>
      </c>
      <c r="H290">
        <f>ROUND(F290*E290/100/1000,0)</f>
        <v>26</v>
      </c>
    </row>
    <row r="291" spans="1:8" x14ac:dyDescent="0.2">
      <c r="A291" t="s">
        <v>639</v>
      </c>
      <c r="B291" t="s">
        <v>640</v>
      </c>
      <c r="C291">
        <v>5</v>
      </c>
      <c r="D291" s="2">
        <v>4.9000000000000004</v>
      </c>
      <c r="E291">
        <v>11.3</v>
      </c>
      <c r="F291">
        <v>50160</v>
      </c>
      <c r="G291">
        <f>ROUND(F291*D291/100/1000,0)</f>
        <v>2</v>
      </c>
      <c r="H291">
        <f>ROUND(F291*E291/100/1000,0)</f>
        <v>6</v>
      </c>
    </row>
    <row r="292" spans="1:8" x14ac:dyDescent="0.2">
      <c r="A292" t="s">
        <v>641</v>
      </c>
      <c r="B292" t="s">
        <v>642</v>
      </c>
      <c r="C292">
        <v>5</v>
      </c>
      <c r="D292" s="2">
        <v>4.9000000000000004</v>
      </c>
      <c r="E292">
        <v>11.3</v>
      </c>
      <c r="F292">
        <v>8360</v>
      </c>
      <c r="G292">
        <f>ROUND(F292*D292/100/1000,0)</f>
        <v>0</v>
      </c>
      <c r="H292">
        <f>ROUND(F292*E292/100/1000,0)</f>
        <v>1</v>
      </c>
    </row>
    <row r="293" spans="1:8" x14ac:dyDescent="0.2">
      <c r="A293" t="s">
        <v>643</v>
      </c>
      <c r="B293" t="s">
        <v>644</v>
      </c>
      <c r="C293">
        <v>3</v>
      </c>
      <c r="D293" s="2">
        <v>9.4</v>
      </c>
      <c r="E293">
        <v>10.7</v>
      </c>
      <c r="F293">
        <v>841225</v>
      </c>
      <c r="G293">
        <f>ROUND(F293*D293/100/1000,0)</f>
        <v>79</v>
      </c>
      <c r="H293">
        <f>ROUND(F293*E293/100/1000,0)</f>
        <v>90</v>
      </c>
    </row>
    <row r="294" spans="1:8" x14ac:dyDescent="0.2">
      <c r="A294" t="s">
        <v>645</v>
      </c>
      <c r="B294" t="s">
        <v>646</v>
      </c>
      <c r="C294">
        <v>2</v>
      </c>
      <c r="D294" s="2">
        <v>8.5500000000000007</v>
      </c>
      <c r="E294">
        <v>15.7</v>
      </c>
      <c r="F294">
        <v>1679315</v>
      </c>
      <c r="G294">
        <f>ROUND(F294*D294/100/1000,0)</f>
        <v>144</v>
      </c>
      <c r="H294">
        <f>ROUND(F294*E294/100/1000,0)</f>
        <v>264</v>
      </c>
    </row>
    <row r="295" spans="1:8" x14ac:dyDescent="0.2">
      <c r="A295" t="s">
        <v>647</v>
      </c>
      <c r="B295" t="s">
        <v>648</v>
      </c>
      <c r="C295">
        <v>3</v>
      </c>
      <c r="D295" s="2">
        <v>9.4</v>
      </c>
      <c r="E295">
        <v>10.7</v>
      </c>
      <c r="F295">
        <v>1445235</v>
      </c>
      <c r="G295">
        <f>ROUND(F295*D295/100/1000,0)</f>
        <v>136</v>
      </c>
      <c r="H295">
        <f>ROUND(F295*E295/100/1000,0)</f>
        <v>155</v>
      </c>
    </row>
    <row r="296" spans="1:8" x14ac:dyDescent="0.2">
      <c r="A296" t="s">
        <v>649</v>
      </c>
      <c r="B296" t="s">
        <v>650</v>
      </c>
      <c r="C296">
        <v>2</v>
      </c>
      <c r="D296" s="2">
        <v>8.5500000000000007</v>
      </c>
      <c r="E296">
        <v>15.7</v>
      </c>
      <c r="F296">
        <v>1219515</v>
      </c>
      <c r="G296">
        <f>ROUND(F296*D296/100/1000,0)</f>
        <v>104</v>
      </c>
      <c r="H296">
        <f>ROUND(F296*E296/100/1000,0)</f>
        <v>191</v>
      </c>
    </row>
    <row r="297" spans="1:8" x14ac:dyDescent="0.2">
      <c r="A297" t="s">
        <v>651</v>
      </c>
      <c r="B297" t="s">
        <v>652</v>
      </c>
      <c r="C297">
        <v>5</v>
      </c>
      <c r="D297" s="2">
        <v>4.9000000000000004</v>
      </c>
      <c r="E297">
        <v>11.3</v>
      </c>
      <c r="F297">
        <v>94050</v>
      </c>
      <c r="G297">
        <f>ROUND(F297*D297/100/1000,0)</f>
        <v>5</v>
      </c>
      <c r="H297">
        <f>ROUND(F297*E297/100/1000,0)</f>
        <v>11</v>
      </c>
    </row>
    <row r="298" spans="1:8" x14ac:dyDescent="0.2">
      <c r="A298" t="s">
        <v>653</v>
      </c>
      <c r="B298" t="s">
        <v>654</v>
      </c>
      <c r="C298">
        <v>5</v>
      </c>
      <c r="D298" s="2">
        <v>4.9000000000000004</v>
      </c>
      <c r="E298">
        <v>11.3</v>
      </c>
      <c r="F298">
        <v>181830</v>
      </c>
      <c r="G298">
        <f>ROUND(F298*D298/100/1000,0)</f>
        <v>9</v>
      </c>
      <c r="H298">
        <f>ROUND(F298*E298/100/1000,0)</f>
        <v>21</v>
      </c>
    </row>
    <row r="299" spans="1:8" x14ac:dyDescent="0.2">
      <c r="A299" t="s">
        <v>655</v>
      </c>
      <c r="B299" t="s">
        <v>656</v>
      </c>
      <c r="C299">
        <v>4</v>
      </c>
      <c r="D299" s="2">
        <v>9.9</v>
      </c>
      <c r="E299">
        <v>11.83</v>
      </c>
      <c r="F299">
        <v>909150</v>
      </c>
      <c r="G299">
        <f>ROUND(F299*D299/100/1000,0)</f>
        <v>90</v>
      </c>
      <c r="H299">
        <f>ROUND(F299*E299/100/1000,0)</f>
        <v>108</v>
      </c>
    </row>
    <row r="300" spans="1:8" x14ac:dyDescent="0.2">
      <c r="A300" t="s">
        <v>657</v>
      </c>
      <c r="B300" t="s">
        <v>658</v>
      </c>
      <c r="C300">
        <v>5</v>
      </c>
      <c r="D300" s="2">
        <v>4.9000000000000004</v>
      </c>
      <c r="E300">
        <v>11.3</v>
      </c>
      <c r="F300">
        <v>161975</v>
      </c>
      <c r="G300">
        <f>ROUND(F300*D300/100/1000,0)</f>
        <v>8</v>
      </c>
      <c r="H300">
        <f>ROUND(F300*E300/100/1000,0)</f>
        <v>18</v>
      </c>
    </row>
    <row r="301" spans="1:8" x14ac:dyDescent="0.2">
      <c r="A301" t="s">
        <v>659</v>
      </c>
      <c r="B301" t="s">
        <v>660</v>
      </c>
      <c r="C301">
        <v>4</v>
      </c>
      <c r="D301" s="2">
        <v>9.9</v>
      </c>
      <c r="E301">
        <v>11.83</v>
      </c>
      <c r="F301">
        <v>732545</v>
      </c>
      <c r="G301">
        <f>ROUND(F301*D301/100/1000,0)</f>
        <v>73</v>
      </c>
      <c r="H301">
        <f>ROUND(F301*E301/100/1000,0)</f>
        <v>87</v>
      </c>
    </row>
    <row r="302" spans="1:8" x14ac:dyDescent="0.2">
      <c r="A302" t="s">
        <v>661</v>
      </c>
      <c r="B302" t="s">
        <v>662</v>
      </c>
      <c r="C302">
        <v>5</v>
      </c>
      <c r="D302" s="2">
        <v>4.9000000000000004</v>
      </c>
      <c r="E302">
        <v>11.3</v>
      </c>
      <c r="F302">
        <v>3135</v>
      </c>
      <c r="G302">
        <f>ROUND(F302*D302/100/1000,0)</f>
        <v>0</v>
      </c>
      <c r="H302">
        <f>ROUND(F302*E302/100/1000,0)</f>
        <v>0</v>
      </c>
    </row>
    <row r="303" spans="1:8" x14ac:dyDescent="0.2">
      <c r="A303" t="s">
        <v>663</v>
      </c>
      <c r="B303" t="s">
        <v>664</v>
      </c>
      <c r="C303">
        <v>4</v>
      </c>
      <c r="D303" s="2">
        <v>9.9</v>
      </c>
      <c r="E303">
        <v>11.83</v>
      </c>
      <c r="F303">
        <v>79420</v>
      </c>
      <c r="G303">
        <f>ROUND(F303*D303/100/1000,0)</f>
        <v>8</v>
      </c>
      <c r="H303">
        <f>ROUND(F303*E303/100/1000,0)</f>
        <v>9</v>
      </c>
    </row>
    <row r="304" spans="1:8" x14ac:dyDescent="0.2">
      <c r="A304" t="s">
        <v>665</v>
      </c>
      <c r="B304" t="s">
        <v>666</v>
      </c>
      <c r="C304">
        <v>2</v>
      </c>
      <c r="D304" s="2">
        <v>8.5500000000000007</v>
      </c>
      <c r="E304">
        <v>15.7</v>
      </c>
      <c r="F304">
        <v>2295865</v>
      </c>
      <c r="G304">
        <f>ROUND(F304*D304/100/1000,0)</f>
        <v>196</v>
      </c>
      <c r="H304">
        <f>ROUND(F304*E304/100/1000,0)</f>
        <v>360</v>
      </c>
    </row>
    <row r="305" spans="1:8" x14ac:dyDescent="0.2">
      <c r="A305" t="s">
        <v>667</v>
      </c>
      <c r="B305" t="s">
        <v>668</v>
      </c>
      <c r="C305">
        <v>2</v>
      </c>
      <c r="D305" s="2">
        <v>8.5500000000000007</v>
      </c>
      <c r="E305">
        <v>15.7</v>
      </c>
      <c r="F305">
        <v>1303115</v>
      </c>
      <c r="G305">
        <f>ROUND(F305*D305/100/1000,0)</f>
        <v>111</v>
      </c>
      <c r="H305">
        <f>ROUND(F305*E305/100/1000,0)</f>
        <v>205</v>
      </c>
    </row>
    <row r="306" spans="1:8" x14ac:dyDescent="0.2">
      <c r="A306" t="s">
        <v>669</v>
      </c>
      <c r="B306" t="s">
        <v>670</v>
      </c>
      <c r="C306">
        <v>4</v>
      </c>
      <c r="D306" s="2">
        <v>9.9</v>
      </c>
      <c r="E306">
        <v>11.83</v>
      </c>
      <c r="F306">
        <v>1160995</v>
      </c>
      <c r="G306">
        <f>ROUND(F306*D306/100/1000,0)</f>
        <v>115</v>
      </c>
      <c r="H306">
        <f>ROUND(F306*E306/100/1000,0)</f>
        <v>137</v>
      </c>
    </row>
    <row r="307" spans="1:8" x14ac:dyDescent="0.2">
      <c r="A307" t="s">
        <v>671</v>
      </c>
      <c r="B307" t="s">
        <v>672</v>
      </c>
      <c r="C307">
        <v>5</v>
      </c>
      <c r="D307" s="2">
        <v>4.9000000000000004</v>
      </c>
      <c r="E307">
        <v>11.3</v>
      </c>
      <c r="F307">
        <v>213180</v>
      </c>
      <c r="G307">
        <f>ROUND(F307*D307/100/1000,0)</f>
        <v>10</v>
      </c>
      <c r="H307">
        <f>ROUND(F307*E307/100/1000,0)</f>
        <v>24</v>
      </c>
    </row>
    <row r="308" spans="1:8" x14ac:dyDescent="0.2">
      <c r="A308" t="s">
        <v>673</v>
      </c>
      <c r="B308" t="s">
        <v>674</v>
      </c>
      <c r="C308">
        <v>5</v>
      </c>
      <c r="D308" s="2">
        <v>4.9000000000000004</v>
      </c>
      <c r="E308">
        <v>11.3</v>
      </c>
      <c r="F308">
        <v>8360</v>
      </c>
      <c r="G308">
        <f>ROUND(F308*D308/100/1000,0)</f>
        <v>0</v>
      </c>
      <c r="H308">
        <f>ROUND(F308*E308/100/1000,0)</f>
        <v>1</v>
      </c>
    </row>
    <row r="309" spans="1:8" x14ac:dyDescent="0.2">
      <c r="A309" t="s">
        <v>675</v>
      </c>
      <c r="B309" t="s">
        <v>676</v>
      </c>
      <c r="C309">
        <v>4</v>
      </c>
      <c r="D309" s="2">
        <v>9.9</v>
      </c>
      <c r="E309">
        <v>11.83</v>
      </c>
      <c r="F309">
        <v>8360</v>
      </c>
      <c r="G309">
        <f>ROUND(F309*D309/100/1000,0)</f>
        <v>1</v>
      </c>
      <c r="H309">
        <f>ROUND(F309*E309/100/1000,0)</f>
        <v>1</v>
      </c>
    </row>
    <row r="310" spans="1:8" x14ac:dyDescent="0.2">
      <c r="A310" t="s">
        <v>677</v>
      </c>
      <c r="B310" t="s">
        <v>678</v>
      </c>
      <c r="C310">
        <v>5</v>
      </c>
      <c r="D310" s="2">
        <v>4.9000000000000004</v>
      </c>
      <c r="E310">
        <v>11.3</v>
      </c>
      <c r="F310">
        <v>26125</v>
      </c>
      <c r="G310">
        <f>ROUND(F310*D310/100/1000,0)</f>
        <v>1</v>
      </c>
      <c r="H310">
        <f>ROUND(F310*E310/100/1000,0)</f>
        <v>3</v>
      </c>
    </row>
    <row r="311" spans="1:8" x14ac:dyDescent="0.2">
      <c r="A311" t="s">
        <v>679</v>
      </c>
      <c r="B311" t="s">
        <v>680</v>
      </c>
      <c r="C311">
        <v>2</v>
      </c>
      <c r="D311" s="2">
        <v>8.5500000000000007</v>
      </c>
      <c r="E311">
        <v>15.7</v>
      </c>
      <c r="F311">
        <v>313500</v>
      </c>
      <c r="G311">
        <f>ROUND(F311*D311/100/1000,0)</f>
        <v>27</v>
      </c>
      <c r="H311">
        <f>ROUND(F311*E311/100/1000,0)</f>
        <v>49</v>
      </c>
    </row>
    <row r="312" spans="1:8" x14ac:dyDescent="0.2">
      <c r="A312" t="s">
        <v>681</v>
      </c>
      <c r="B312" t="s">
        <v>682</v>
      </c>
      <c r="C312">
        <v>3</v>
      </c>
      <c r="D312" s="2">
        <v>9.4</v>
      </c>
      <c r="E312">
        <v>10.7</v>
      </c>
      <c r="F312">
        <v>45980</v>
      </c>
      <c r="G312">
        <f>ROUND(F312*D312/100/1000,0)</f>
        <v>4</v>
      </c>
      <c r="H312">
        <f>ROUND(F312*E312/100/1000,0)</f>
        <v>5</v>
      </c>
    </row>
    <row r="313" spans="1:8" x14ac:dyDescent="0.2">
      <c r="A313" t="s">
        <v>683</v>
      </c>
      <c r="B313" t="s">
        <v>684</v>
      </c>
      <c r="C313">
        <v>2</v>
      </c>
      <c r="D313" s="2">
        <v>8.5500000000000007</v>
      </c>
      <c r="E313">
        <v>15.7</v>
      </c>
      <c r="F313">
        <v>309320</v>
      </c>
      <c r="G313">
        <f>ROUND(F313*D313/100/1000,0)</f>
        <v>26</v>
      </c>
      <c r="H313">
        <f>ROUND(F313*E313/100/1000,0)</f>
        <v>49</v>
      </c>
    </row>
    <row r="314" spans="1:8" x14ac:dyDescent="0.2">
      <c r="A314" t="s">
        <v>685</v>
      </c>
      <c r="B314" t="s">
        <v>686</v>
      </c>
      <c r="C314">
        <v>5</v>
      </c>
      <c r="D314" s="2">
        <v>4.9000000000000004</v>
      </c>
      <c r="E314">
        <v>11.3</v>
      </c>
      <c r="F314">
        <v>24035</v>
      </c>
      <c r="G314">
        <f>ROUND(F314*D314/100/1000,0)</f>
        <v>1</v>
      </c>
      <c r="H314">
        <f>ROUND(F314*E314/100/1000,0)</f>
        <v>3</v>
      </c>
    </row>
    <row r="315" spans="1:8" x14ac:dyDescent="0.2">
      <c r="A315" t="s">
        <v>687</v>
      </c>
      <c r="B315" t="s">
        <v>688</v>
      </c>
      <c r="C315">
        <v>5</v>
      </c>
      <c r="D315" s="2">
        <v>4.9000000000000004</v>
      </c>
      <c r="E315">
        <v>11.3</v>
      </c>
      <c r="F315">
        <v>5225</v>
      </c>
      <c r="G315">
        <f>ROUND(F315*D315/100/1000,0)</f>
        <v>0</v>
      </c>
      <c r="H315">
        <f>ROUND(F315*E315/100/1000,0)</f>
        <v>1</v>
      </c>
    </row>
    <row r="316" spans="1:8" x14ac:dyDescent="0.2">
      <c r="A316" t="s">
        <v>689</v>
      </c>
      <c r="B316" t="s">
        <v>690</v>
      </c>
      <c r="C316">
        <v>5</v>
      </c>
      <c r="D316" s="2">
        <v>4.9000000000000004</v>
      </c>
      <c r="E316">
        <v>11.3</v>
      </c>
      <c r="F316">
        <v>19855</v>
      </c>
      <c r="G316">
        <f>ROUND(F316*D316/100/1000,0)</f>
        <v>1</v>
      </c>
      <c r="H316">
        <f>ROUND(F316*E316/100/1000,0)</f>
        <v>2</v>
      </c>
    </row>
    <row r="317" spans="1:8" x14ac:dyDescent="0.2">
      <c r="A317" t="s">
        <v>691</v>
      </c>
      <c r="B317" t="s">
        <v>692</v>
      </c>
      <c r="C317">
        <v>5</v>
      </c>
      <c r="D317" s="2">
        <v>4.9000000000000004</v>
      </c>
      <c r="E317">
        <v>11.3</v>
      </c>
      <c r="F317">
        <v>6270</v>
      </c>
      <c r="G317">
        <f>ROUND(F317*D317/100/1000,0)</f>
        <v>0</v>
      </c>
      <c r="H317">
        <f>ROUND(F317*E317/100/1000,0)</f>
        <v>1</v>
      </c>
    </row>
    <row r="318" spans="1:8" x14ac:dyDescent="0.2">
      <c r="A318" t="s">
        <v>693</v>
      </c>
      <c r="B318" t="s">
        <v>694</v>
      </c>
      <c r="C318">
        <v>5</v>
      </c>
      <c r="D318" s="2">
        <v>4.9000000000000004</v>
      </c>
      <c r="E318">
        <v>11.3</v>
      </c>
      <c r="F318">
        <v>16720</v>
      </c>
      <c r="G318">
        <f>ROUND(F318*D318/100/1000,0)</f>
        <v>1</v>
      </c>
      <c r="H318">
        <f>ROUND(F318*E318/100/1000,0)</f>
        <v>2</v>
      </c>
    </row>
    <row r="319" spans="1:8" x14ac:dyDescent="0.2">
      <c r="A319" t="s">
        <v>695</v>
      </c>
      <c r="B319" t="s">
        <v>696</v>
      </c>
      <c r="C319">
        <v>5</v>
      </c>
      <c r="D319" s="2">
        <v>4.9000000000000004</v>
      </c>
      <c r="E319">
        <v>11.3</v>
      </c>
      <c r="F319">
        <v>24035</v>
      </c>
      <c r="G319">
        <f>ROUND(F319*D319/100/1000,0)</f>
        <v>1</v>
      </c>
      <c r="H319">
        <f>ROUND(F319*E319/100/1000,0)</f>
        <v>3</v>
      </c>
    </row>
    <row r="320" spans="1:8" x14ac:dyDescent="0.2">
      <c r="A320" t="s">
        <v>697</v>
      </c>
      <c r="B320" t="s">
        <v>698</v>
      </c>
      <c r="C320">
        <v>5</v>
      </c>
      <c r="D320" s="2">
        <v>4.9000000000000004</v>
      </c>
      <c r="E320">
        <v>11.3</v>
      </c>
      <c r="F320">
        <v>8360</v>
      </c>
      <c r="G320">
        <f>ROUND(F320*D320/100/1000,0)</f>
        <v>0</v>
      </c>
      <c r="H320">
        <f>ROUND(F320*E320/100/1000,0)</f>
        <v>1</v>
      </c>
    </row>
    <row r="321" spans="1:9" x14ac:dyDescent="0.2">
      <c r="A321" t="s">
        <v>699</v>
      </c>
      <c r="B321" t="s">
        <v>700</v>
      </c>
      <c r="C321">
        <v>4</v>
      </c>
      <c r="D321" s="2">
        <v>9.9</v>
      </c>
      <c r="E321">
        <v>11.83</v>
      </c>
      <c r="F321">
        <v>245016</v>
      </c>
      <c r="G321">
        <f>ROUND(F321*D321/100/1000,0)</f>
        <v>24</v>
      </c>
      <c r="H321">
        <f>ROUND(F321*E321/100/1000,0)</f>
        <v>29</v>
      </c>
    </row>
    <row r="322" spans="1:9" x14ac:dyDescent="0.2">
      <c r="A322" t="s">
        <v>701</v>
      </c>
      <c r="B322" t="s">
        <v>702</v>
      </c>
      <c r="C322">
        <v>4</v>
      </c>
      <c r="D322" s="2">
        <v>9.9</v>
      </c>
      <c r="E322">
        <v>11.83</v>
      </c>
      <c r="F322">
        <v>1347588</v>
      </c>
      <c r="G322">
        <f>ROUND(F322*D322/100/1000,0)</f>
        <v>133</v>
      </c>
      <c r="H322">
        <f>ROUND(F322*E322/100/1000,0)</f>
        <v>159</v>
      </c>
    </row>
    <row r="323" spans="1:9" x14ac:dyDescent="0.2">
      <c r="A323" t="s">
        <v>703</v>
      </c>
      <c r="B323" t="s">
        <v>704</v>
      </c>
      <c r="C323">
        <v>5</v>
      </c>
      <c r="D323" s="2">
        <v>4.9000000000000004</v>
      </c>
      <c r="E323">
        <v>11.3</v>
      </c>
      <c r="F323">
        <v>298800</v>
      </c>
      <c r="G323">
        <f>ROUND(F323*D323/100/1000,0)</f>
        <v>15</v>
      </c>
      <c r="H323">
        <f>ROUND(F323*E323/100/1000,0)</f>
        <v>34</v>
      </c>
    </row>
    <row r="324" spans="1:9" x14ac:dyDescent="0.2">
      <c r="A324" t="s">
        <v>705</v>
      </c>
      <c r="B324" t="s">
        <v>706</v>
      </c>
      <c r="C324">
        <v>5</v>
      </c>
      <c r="D324" s="2">
        <v>4.9000000000000004</v>
      </c>
      <c r="E324">
        <v>11.3</v>
      </c>
      <c r="F324">
        <v>405372</v>
      </c>
      <c r="G324">
        <f>ROUND(F324*D324/100/1000,0)</f>
        <v>20</v>
      </c>
      <c r="H324">
        <f>ROUND(F324*E324/100/1000,0)</f>
        <v>46</v>
      </c>
    </row>
    <row r="325" spans="1:9" x14ac:dyDescent="0.2">
      <c r="A325" t="s">
        <v>707</v>
      </c>
      <c r="B325" t="s">
        <v>708</v>
      </c>
      <c r="C325">
        <v>4</v>
      </c>
      <c r="D325" s="2">
        <v>9.9</v>
      </c>
      <c r="E325">
        <v>11.83</v>
      </c>
      <c r="F325">
        <v>1291812</v>
      </c>
      <c r="G325">
        <f>ROUND(F325*D325/100/1000,0)</f>
        <v>128</v>
      </c>
      <c r="H325">
        <f>ROUND(F325*E325/100/1000,0)</f>
        <v>153</v>
      </c>
    </row>
    <row r="326" spans="1:9" x14ac:dyDescent="0.2">
      <c r="A326" t="s">
        <v>709</v>
      </c>
      <c r="B326" t="s">
        <v>710</v>
      </c>
      <c r="C326">
        <v>5</v>
      </c>
      <c r="D326" s="2">
        <v>4.9000000000000004</v>
      </c>
      <c r="E326">
        <v>11.3</v>
      </c>
      <c r="F326">
        <v>39840</v>
      </c>
      <c r="G326">
        <f>ROUND(F326*D326/100/1000,0)</f>
        <v>2</v>
      </c>
      <c r="H326">
        <f>ROUND(F326*E326/100/1000,0)</f>
        <v>5</v>
      </c>
    </row>
    <row r="327" spans="1:9" x14ac:dyDescent="0.2">
      <c r="A327" t="s">
        <v>711</v>
      </c>
      <c r="B327" t="s">
        <v>712</v>
      </c>
      <c r="C327">
        <v>5</v>
      </c>
      <c r="D327" s="2">
        <v>4.9000000000000004</v>
      </c>
      <c r="E327">
        <v>11.3</v>
      </c>
      <c r="F327">
        <v>1004964</v>
      </c>
      <c r="G327">
        <f>ROUND(F327*D327/100/1000,0)</f>
        <v>49</v>
      </c>
      <c r="H327">
        <f>ROUND(F327*E327/100/1000,0)</f>
        <v>114</v>
      </c>
    </row>
    <row r="328" spans="1:9" x14ac:dyDescent="0.2">
      <c r="A328" t="s">
        <v>713</v>
      </c>
      <c r="B328" t="s">
        <v>714</v>
      </c>
      <c r="C328">
        <v>1</v>
      </c>
      <c r="D328" s="2">
        <v>14.83</v>
      </c>
      <c r="E328">
        <v>13</v>
      </c>
      <c r="F328">
        <v>2067696</v>
      </c>
      <c r="G328">
        <f>ROUND(F328*D328/100/1000,0)</f>
        <v>307</v>
      </c>
      <c r="H328">
        <f>ROUND(F328*E328/100/1000,0)</f>
        <v>269</v>
      </c>
    </row>
    <row r="329" spans="1:9" x14ac:dyDescent="0.2">
      <c r="A329" t="s">
        <v>715</v>
      </c>
      <c r="B329" t="s">
        <v>716</v>
      </c>
      <c r="C329">
        <v>2</v>
      </c>
      <c r="D329" s="2">
        <v>8.5500000000000007</v>
      </c>
      <c r="E329">
        <v>15.7</v>
      </c>
      <c r="F329">
        <v>794808</v>
      </c>
      <c r="G329">
        <f>ROUND(F329*D329/100/1000,0)</f>
        <v>68</v>
      </c>
      <c r="H329">
        <f>ROUND(F329*E329/100/1000,0)</f>
        <v>125</v>
      </c>
    </row>
    <row r="330" spans="1:9" x14ac:dyDescent="0.2">
      <c r="A330" t="s">
        <v>717</v>
      </c>
      <c r="B330" t="s">
        <v>718</v>
      </c>
      <c r="C330">
        <v>2</v>
      </c>
      <c r="D330" s="2">
        <v>8.5500000000000007</v>
      </c>
      <c r="E330">
        <v>15.7</v>
      </c>
      <c r="F330">
        <v>2713104</v>
      </c>
      <c r="G330">
        <f>ROUND(F330*D330/100/1000,0)</f>
        <v>232</v>
      </c>
      <c r="H330">
        <f>ROUND(F330*E330/100/1000,0)</f>
        <v>426</v>
      </c>
    </row>
    <row r="331" spans="1:9" x14ac:dyDescent="0.2">
      <c r="A331" t="s">
        <v>719</v>
      </c>
      <c r="B331" t="s">
        <v>720</v>
      </c>
      <c r="C331">
        <v>2</v>
      </c>
      <c r="D331" s="2">
        <v>8.5500000000000007</v>
      </c>
      <c r="E331">
        <v>15.7</v>
      </c>
      <c r="F331">
        <v>1016916</v>
      </c>
      <c r="G331">
        <f>ROUND(F331*D331/100/1000,0)</f>
        <v>87</v>
      </c>
      <c r="H331">
        <f>ROUND(F331*E331/100/1000,0)</f>
        <v>160</v>
      </c>
    </row>
    <row r="332" spans="1:9" x14ac:dyDescent="0.2">
      <c r="A332" t="s">
        <v>721</v>
      </c>
      <c r="B332" t="s">
        <v>722</v>
      </c>
      <c r="C332">
        <v>5</v>
      </c>
      <c r="D332" s="2">
        <v>4.9000000000000004</v>
      </c>
      <c r="E332">
        <v>11.3</v>
      </c>
      <c r="F332">
        <v>1237032</v>
      </c>
      <c r="G332">
        <f>ROUND(F332*D332/100/1000,0)</f>
        <v>61</v>
      </c>
      <c r="H332">
        <f>ROUND(F332*E332/100/1000,0)</f>
        <v>140</v>
      </c>
    </row>
    <row r="333" spans="1:9" x14ac:dyDescent="0.2">
      <c r="A333" t="s">
        <v>723</v>
      </c>
      <c r="B333" t="s">
        <v>724</v>
      </c>
      <c r="C333">
        <v>3</v>
      </c>
      <c r="D333" s="2">
        <v>9.4</v>
      </c>
      <c r="E333">
        <v>10.7</v>
      </c>
      <c r="F333">
        <v>3468072</v>
      </c>
      <c r="G333">
        <f>ROUND(F333*D333/100/1000,0)</f>
        <v>326</v>
      </c>
      <c r="H333">
        <f>ROUND(F333*E333/100/1000,0)</f>
        <v>371</v>
      </c>
    </row>
    <row r="334" spans="1:9" x14ac:dyDescent="0.2">
      <c r="G334">
        <f>SUM(G2:G333)</f>
        <v>66226</v>
      </c>
      <c r="H334">
        <f>SUM(H2:H333)</f>
        <v>75488</v>
      </c>
      <c r="I334">
        <f>G334+H334</f>
        <v>141714</v>
      </c>
    </row>
  </sheetData>
  <sortState ref="A2:I334">
    <sortCondition ref="A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34"/>
  <sheetViews>
    <sheetView workbookViewId="0">
      <selection activeCell="C2" sqref="C2:E11"/>
    </sheetView>
  </sheetViews>
  <sheetFormatPr baseColWidth="10" defaultRowHeight="16" x14ac:dyDescent="0.2"/>
  <sheetData>
    <row r="1" spans="1:9" x14ac:dyDescent="0.2">
      <c r="A1" t="s">
        <v>60</v>
      </c>
      <c r="B1" t="s">
        <v>61</v>
      </c>
      <c r="C1" t="s">
        <v>62</v>
      </c>
      <c r="D1" t="s">
        <v>725</v>
      </c>
      <c r="E1" t="s">
        <v>726</v>
      </c>
      <c r="F1" t="s">
        <v>727</v>
      </c>
      <c r="G1" t="s">
        <v>728</v>
      </c>
      <c r="H1" t="s">
        <v>729</v>
      </c>
      <c r="I1" t="s">
        <v>730</v>
      </c>
    </row>
    <row r="2" spans="1:9" x14ac:dyDescent="0.2">
      <c r="A2" s="3" t="s">
        <v>104</v>
      </c>
      <c r="B2" s="3" t="s">
        <v>105</v>
      </c>
      <c r="C2" s="3">
        <v>4</v>
      </c>
      <c r="D2" s="4">
        <v>13.6</v>
      </c>
      <c r="E2" s="4">
        <v>6.4</v>
      </c>
      <c r="F2" s="4">
        <v>97.5</v>
      </c>
      <c r="G2" s="3"/>
      <c r="H2" s="3"/>
      <c r="I2" s="3">
        <f>ROUND(F2/1000,0)</f>
        <v>0</v>
      </c>
    </row>
    <row r="3" spans="1:9" x14ac:dyDescent="0.2">
      <c r="A3" s="3" t="s">
        <v>106</v>
      </c>
      <c r="B3" s="3" t="s">
        <v>107</v>
      </c>
      <c r="C3" s="3">
        <v>4</v>
      </c>
      <c r="D3" s="4">
        <v>13.6</v>
      </c>
      <c r="E3" s="4">
        <v>6.4</v>
      </c>
      <c r="F3" s="4">
        <v>50</v>
      </c>
      <c r="G3" s="3"/>
      <c r="H3" s="3"/>
      <c r="I3" s="3">
        <f>ROUND(F3/1000,0)</f>
        <v>0</v>
      </c>
    </row>
    <row r="4" spans="1:9" x14ac:dyDescent="0.2">
      <c r="A4" s="3" t="s">
        <v>156</v>
      </c>
      <c r="B4" s="3" t="s">
        <v>157</v>
      </c>
      <c r="C4" s="3">
        <v>2</v>
      </c>
      <c r="D4" s="4">
        <v>6.55</v>
      </c>
      <c r="E4" s="4">
        <v>4.25</v>
      </c>
      <c r="F4" s="4">
        <v>255</v>
      </c>
      <c r="G4" s="3"/>
      <c r="H4" s="3"/>
      <c r="I4" s="3">
        <f>ROUND(F4/1000,0)</f>
        <v>0</v>
      </c>
    </row>
    <row r="5" spans="1:9" x14ac:dyDescent="0.2">
      <c r="A5" s="3" t="s">
        <v>226</v>
      </c>
      <c r="B5" s="3" t="s">
        <v>227</v>
      </c>
      <c r="C5" s="3">
        <v>2</v>
      </c>
      <c r="D5" s="4">
        <v>6.55</v>
      </c>
      <c r="E5" s="4">
        <v>4.25</v>
      </c>
      <c r="F5" s="4">
        <v>80</v>
      </c>
      <c r="G5" s="3"/>
      <c r="H5" s="3"/>
      <c r="I5" s="3">
        <f>ROUND(F5/1000,0)</f>
        <v>0</v>
      </c>
    </row>
    <row r="6" spans="1:9" x14ac:dyDescent="0.2">
      <c r="A6" s="3" t="s">
        <v>242</v>
      </c>
      <c r="B6" s="3" t="s">
        <v>243</v>
      </c>
      <c r="C6" s="3">
        <v>3</v>
      </c>
      <c r="D6" s="4">
        <v>5.7</v>
      </c>
      <c r="E6" s="4">
        <v>2.6</v>
      </c>
      <c r="F6" s="4">
        <v>422.5</v>
      </c>
      <c r="G6" s="3"/>
      <c r="H6" s="3"/>
      <c r="I6" s="3">
        <f>ROUND(F6/1000,0)</f>
        <v>0</v>
      </c>
    </row>
    <row r="7" spans="1:9" x14ac:dyDescent="0.2">
      <c r="A7" s="3" t="s">
        <v>266</v>
      </c>
      <c r="B7" s="3" t="s">
        <v>267</v>
      </c>
      <c r="C7" s="3">
        <v>3</v>
      </c>
      <c r="D7" s="4">
        <v>5.7</v>
      </c>
      <c r="E7" s="4">
        <v>2.6</v>
      </c>
      <c r="F7" s="4">
        <v>215</v>
      </c>
      <c r="G7" s="3"/>
      <c r="H7" s="3"/>
      <c r="I7" s="3">
        <f>ROUND(F7/1000,0)</f>
        <v>0</v>
      </c>
    </row>
    <row r="8" spans="1:9" x14ac:dyDescent="0.2">
      <c r="A8" s="3" t="s">
        <v>493</v>
      </c>
      <c r="B8" s="3" t="s">
        <v>305</v>
      </c>
      <c r="C8" s="3">
        <v>3</v>
      </c>
      <c r="D8" s="4">
        <v>5.7</v>
      </c>
      <c r="E8" s="4">
        <v>2.6</v>
      </c>
      <c r="F8" s="4">
        <v>0</v>
      </c>
      <c r="G8" s="3"/>
      <c r="H8" s="3"/>
      <c r="I8" s="3">
        <f>ROUND(F8/1000,0)</f>
        <v>0</v>
      </c>
    </row>
    <row r="9" spans="1:9" x14ac:dyDescent="0.2">
      <c r="A9" s="3" t="s">
        <v>519</v>
      </c>
      <c r="B9" s="3" t="s">
        <v>520</v>
      </c>
      <c r="C9" s="3">
        <v>5</v>
      </c>
      <c r="D9" s="4">
        <v>17.55</v>
      </c>
      <c r="E9" s="4">
        <v>7.65</v>
      </c>
      <c r="F9" s="4">
        <v>361</v>
      </c>
      <c r="G9" s="3"/>
      <c r="H9" s="3"/>
      <c r="I9" s="3">
        <f>ROUND(F9/1000,0)</f>
        <v>0</v>
      </c>
    </row>
    <row r="10" spans="1:9" x14ac:dyDescent="0.2">
      <c r="A10" s="3" t="s">
        <v>529</v>
      </c>
      <c r="B10" s="3" t="s">
        <v>530</v>
      </c>
      <c r="C10" s="3">
        <v>5</v>
      </c>
      <c r="D10" s="4">
        <v>17.55</v>
      </c>
      <c r="E10" s="4">
        <v>7.65</v>
      </c>
      <c r="F10" s="4">
        <v>418</v>
      </c>
      <c r="G10" s="3"/>
      <c r="H10" s="3"/>
      <c r="I10" s="3">
        <f>ROUND(F10/1000,0)</f>
        <v>0</v>
      </c>
    </row>
    <row r="11" spans="1:9" x14ac:dyDescent="0.2">
      <c r="A11" t="s">
        <v>108</v>
      </c>
      <c r="B11" t="s">
        <v>109</v>
      </c>
      <c r="C11">
        <v>1</v>
      </c>
      <c r="D11" s="2">
        <v>13.06</v>
      </c>
      <c r="E11" s="2">
        <v>5.9</v>
      </c>
      <c r="F11" s="2">
        <v>512.5</v>
      </c>
      <c r="I11">
        <f>ROUND(F11/1000,0)</f>
        <v>1</v>
      </c>
    </row>
    <row r="12" spans="1:9" x14ac:dyDescent="0.2">
      <c r="A12" t="s">
        <v>114</v>
      </c>
      <c r="B12" t="s">
        <v>115</v>
      </c>
      <c r="C12">
        <v>1</v>
      </c>
      <c r="D12" s="2">
        <v>13.06</v>
      </c>
      <c r="E12" s="2">
        <v>5.9</v>
      </c>
      <c r="F12" s="2">
        <v>1245</v>
      </c>
      <c r="I12">
        <f>ROUND(F12/1000,0)</f>
        <v>1</v>
      </c>
    </row>
    <row r="13" spans="1:9" x14ac:dyDescent="0.2">
      <c r="A13" t="s">
        <v>128</v>
      </c>
      <c r="B13" t="s">
        <v>129</v>
      </c>
      <c r="C13">
        <v>1</v>
      </c>
      <c r="D13" s="2">
        <v>13.06</v>
      </c>
      <c r="E13" s="2">
        <v>5.9</v>
      </c>
      <c r="F13" s="2">
        <v>927.5</v>
      </c>
      <c r="I13">
        <f>ROUND(F13/1000,0)</f>
        <v>1</v>
      </c>
    </row>
    <row r="14" spans="1:9" x14ac:dyDescent="0.2">
      <c r="A14" t="s">
        <v>130</v>
      </c>
      <c r="B14" t="s">
        <v>131</v>
      </c>
      <c r="C14">
        <v>1</v>
      </c>
      <c r="D14" s="2">
        <v>13.06</v>
      </c>
      <c r="E14" s="2">
        <v>5.9</v>
      </c>
      <c r="F14" s="2">
        <v>1127.5</v>
      </c>
      <c r="I14">
        <f>ROUND(F14/1000,0)</f>
        <v>1</v>
      </c>
    </row>
    <row r="15" spans="1:9" x14ac:dyDescent="0.2">
      <c r="A15" t="s">
        <v>152</v>
      </c>
      <c r="B15" t="s">
        <v>153</v>
      </c>
      <c r="C15">
        <v>4</v>
      </c>
      <c r="D15" s="2">
        <v>13.6</v>
      </c>
      <c r="E15" s="2">
        <v>6.4</v>
      </c>
      <c r="F15" s="2">
        <v>607.5</v>
      </c>
      <c r="I15">
        <f>ROUND(F15/1000,0)</f>
        <v>1</v>
      </c>
    </row>
    <row r="16" spans="1:9" x14ac:dyDescent="0.2">
      <c r="A16" t="s">
        <v>200</v>
      </c>
      <c r="B16" t="s">
        <v>201</v>
      </c>
      <c r="C16">
        <v>1</v>
      </c>
      <c r="D16" s="2">
        <v>13.06</v>
      </c>
      <c r="E16" s="2">
        <v>5.9</v>
      </c>
      <c r="F16" s="2">
        <v>657.5</v>
      </c>
      <c r="I16">
        <f>ROUND(F16/1000,0)</f>
        <v>1</v>
      </c>
    </row>
    <row r="17" spans="1:9" x14ac:dyDescent="0.2">
      <c r="A17" t="s">
        <v>208</v>
      </c>
      <c r="B17" t="s">
        <v>209</v>
      </c>
      <c r="C17">
        <v>2</v>
      </c>
      <c r="D17" s="2">
        <v>6.55</v>
      </c>
      <c r="E17" s="2">
        <v>4.25</v>
      </c>
      <c r="F17" s="2">
        <v>930</v>
      </c>
      <c r="I17">
        <f>ROUND(F17/1000,0)</f>
        <v>1</v>
      </c>
    </row>
    <row r="18" spans="1:9" x14ac:dyDescent="0.2">
      <c r="A18" t="s">
        <v>210</v>
      </c>
      <c r="B18" t="s">
        <v>211</v>
      </c>
      <c r="C18">
        <v>2</v>
      </c>
      <c r="D18" s="2">
        <v>6.55</v>
      </c>
      <c r="E18" s="2">
        <v>4.25</v>
      </c>
      <c r="F18" s="2">
        <v>842.5</v>
      </c>
      <c r="I18">
        <f>ROUND(F18/1000,0)</f>
        <v>1</v>
      </c>
    </row>
    <row r="19" spans="1:9" x14ac:dyDescent="0.2">
      <c r="A19" t="s">
        <v>224</v>
      </c>
      <c r="B19" t="s">
        <v>225</v>
      </c>
      <c r="C19">
        <v>2</v>
      </c>
      <c r="D19" s="2">
        <v>6.55</v>
      </c>
      <c r="E19" s="2">
        <v>4.25</v>
      </c>
      <c r="F19" s="2">
        <v>845</v>
      </c>
      <c r="I19">
        <f>ROUND(F19/1000,0)</f>
        <v>1</v>
      </c>
    </row>
    <row r="20" spans="1:9" x14ac:dyDescent="0.2">
      <c r="A20" t="s">
        <v>228</v>
      </c>
      <c r="B20" t="s">
        <v>229</v>
      </c>
      <c r="C20">
        <v>5</v>
      </c>
      <c r="D20" s="2">
        <v>17.55</v>
      </c>
      <c r="E20" s="2">
        <v>7.65</v>
      </c>
      <c r="F20" s="2">
        <v>1105</v>
      </c>
      <c r="I20">
        <f>ROUND(F20/1000,0)</f>
        <v>1</v>
      </c>
    </row>
    <row r="21" spans="1:9" x14ac:dyDescent="0.2">
      <c r="A21" t="s">
        <v>230</v>
      </c>
      <c r="B21" t="s">
        <v>231</v>
      </c>
      <c r="C21">
        <v>2</v>
      </c>
      <c r="D21" s="2">
        <v>6.55</v>
      </c>
      <c r="E21" s="2">
        <v>4.25</v>
      </c>
      <c r="F21" s="2">
        <v>1225</v>
      </c>
      <c r="I21">
        <f>ROUND(F21/1000,0)</f>
        <v>1</v>
      </c>
    </row>
    <row r="22" spans="1:9" x14ac:dyDescent="0.2">
      <c r="A22" t="s">
        <v>240</v>
      </c>
      <c r="B22" t="s">
        <v>241</v>
      </c>
      <c r="C22">
        <v>2</v>
      </c>
      <c r="D22" s="2">
        <v>6.55</v>
      </c>
      <c r="E22" s="2">
        <v>4.25</v>
      </c>
      <c r="F22" s="2">
        <v>1192.5</v>
      </c>
      <c r="I22">
        <f>ROUND(F22/1000,0)</f>
        <v>1</v>
      </c>
    </row>
    <row r="23" spans="1:9" x14ac:dyDescent="0.2">
      <c r="A23" t="s">
        <v>278</v>
      </c>
      <c r="B23" t="s">
        <v>279</v>
      </c>
      <c r="C23">
        <v>5</v>
      </c>
      <c r="D23" s="2">
        <v>17.55</v>
      </c>
      <c r="E23" s="2">
        <v>7.65</v>
      </c>
      <c r="F23" s="2">
        <v>737.5</v>
      </c>
      <c r="I23">
        <f>ROUND(F23/1000,0)</f>
        <v>1</v>
      </c>
    </row>
    <row r="24" spans="1:9" x14ac:dyDescent="0.2">
      <c r="A24" t="s">
        <v>517</v>
      </c>
      <c r="B24" t="s">
        <v>518</v>
      </c>
      <c r="C24">
        <v>4</v>
      </c>
      <c r="D24" s="2">
        <v>13.6</v>
      </c>
      <c r="E24" s="2">
        <v>6.4</v>
      </c>
      <c r="F24" s="2">
        <v>760</v>
      </c>
      <c r="I24">
        <f>ROUND(F24/1000,0)</f>
        <v>1</v>
      </c>
    </row>
    <row r="25" spans="1:9" x14ac:dyDescent="0.2">
      <c r="A25" t="s">
        <v>523</v>
      </c>
      <c r="B25" t="s">
        <v>524</v>
      </c>
      <c r="C25">
        <v>4</v>
      </c>
      <c r="D25" s="2">
        <v>13.6</v>
      </c>
      <c r="E25" s="2">
        <v>6.4</v>
      </c>
      <c r="F25" s="2">
        <v>969</v>
      </c>
      <c r="I25">
        <f>ROUND(F25/1000,0)</f>
        <v>1</v>
      </c>
    </row>
    <row r="26" spans="1:9" x14ac:dyDescent="0.2">
      <c r="A26" t="s">
        <v>527</v>
      </c>
      <c r="B26" t="s">
        <v>528</v>
      </c>
      <c r="C26">
        <v>5</v>
      </c>
      <c r="D26" s="2">
        <v>17.55</v>
      </c>
      <c r="E26" s="2">
        <v>7.65</v>
      </c>
      <c r="F26" s="2">
        <v>1178</v>
      </c>
      <c r="I26">
        <f>ROUND(F26/1000,0)</f>
        <v>1</v>
      </c>
    </row>
    <row r="27" spans="1:9" x14ac:dyDescent="0.2">
      <c r="A27" t="s">
        <v>84</v>
      </c>
      <c r="B27" t="s">
        <v>85</v>
      </c>
      <c r="C27">
        <v>1</v>
      </c>
      <c r="D27" s="2">
        <v>13.06</v>
      </c>
      <c r="E27" s="2">
        <v>5.9</v>
      </c>
      <c r="F27" s="2">
        <v>2140</v>
      </c>
      <c r="I27">
        <f>ROUND(F27/1000,0)</f>
        <v>2</v>
      </c>
    </row>
    <row r="28" spans="1:9" x14ac:dyDescent="0.2">
      <c r="A28" t="s">
        <v>86</v>
      </c>
      <c r="B28" t="s">
        <v>87</v>
      </c>
      <c r="C28">
        <v>1</v>
      </c>
      <c r="D28" s="2">
        <v>13.06</v>
      </c>
      <c r="E28" s="2">
        <v>5.9</v>
      </c>
      <c r="F28" s="2">
        <v>1980</v>
      </c>
      <c r="I28">
        <f>ROUND(F28/1000,0)</f>
        <v>2</v>
      </c>
    </row>
    <row r="29" spans="1:9" x14ac:dyDescent="0.2">
      <c r="A29" t="s">
        <v>118</v>
      </c>
      <c r="B29" t="s">
        <v>119</v>
      </c>
      <c r="C29">
        <v>1</v>
      </c>
      <c r="D29" s="2">
        <v>13.06</v>
      </c>
      <c r="E29" s="2">
        <v>5.9</v>
      </c>
      <c r="F29" s="2">
        <v>2340</v>
      </c>
      <c r="I29">
        <f>ROUND(F29/1000,0)</f>
        <v>2</v>
      </c>
    </row>
    <row r="30" spans="1:9" x14ac:dyDescent="0.2">
      <c r="A30" t="s">
        <v>174</v>
      </c>
      <c r="B30" t="s">
        <v>175</v>
      </c>
      <c r="C30">
        <v>1</v>
      </c>
      <c r="D30" s="2">
        <v>13.06</v>
      </c>
      <c r="E30" s="2">
        <v>5.9</v>
      </c>
      <c r="F30" s="2">
        <v>1922.5</v>
      </c>
      <c r="I30">
        <f>ROUND(F30/1000,0)</f>
        <v>2</v>
      </c>
    </row>
    <row r="31" spans="1:9" x14ac:dyDescent="0.2">
      <c r="A31" t="s">
        <v>196</v>
      </c>
      <c r="B31" t="s">
        <v>197</v>
      </c>
      <c r="C31">
        <v>1</v>
      </c>
      <c r="D31" s="2">
        <v>13.06</v>
      </c>
      <c r="E31" s="2">
        <v>5.9</v>
      </c>
      <c r="F31" s="2">
        <v>1605</v>
      </c>
      <c r="I31">
        <f>ROUND(F31/1000,0)</f>
        <v>2</v>
      </c>
    </row>
    <row r="32" spans="1:9" x14ac:dyDescent="0.2">
      <c r="A32" t="s">
        <v>198</v>
      </c>
      <c r="B32" t="s">
        <v>199</v>
      </c>
      <c r="C32">
        <v>1</v>
      </c>
      <c r="D32" s="2">
        <v>13.06</v>
      </c>
      <c r="E32" s="2">
        <v>5.9</v>
      </c>
      <c r="F32" s="2">
        <v>1960</v>
      </c>
      <c r="I32">
        <f>ROUND(F32/1000,0)</f>
        <v>2</v>
      </c>
    </row>
    <row r="33" spans="1:9" x14ac:dyDescent="0.2">
      <c r="A33" t="s">
        <v>206</v>
      </c>
      <c r="B33" t="s">
        <v>207</v>
      </c>
      <c r="C33">
        <v>1</v>
      </c>
      <c r="D33" s="2">
        <v>13.06</v>
      </c>
      <c r="E33" s="2">
        <v>5.9</v>
      </c>
      <c r="F33" s="2">
        <v>1760</v>
      </c>
      <c r="I33">
        <f>ROUND(F33/1000,0)</f>
        <v>2</v>
      </c>
    </row>
    <row r="34" spans="1:9" x14ac:dyDescent="0.2">
      <c r="A34" t="s">
        <v>216</v>
      </c>
      <c r="B34" t="s">
        <v>217</v>
      </c>
      <c r="C34">
        <v>2</v>
      </c>
      <c r="D34" s="2">
        <v>6.55</v>
      </c>
      <c r="E34" s="2">
        <v>4.25</v>
      </c>
      <c r="F34" s="2">
        <v>1517.5</v>
      </c>
      <c r="I34">
        <f>ROUND(F34/1000,0)</f>
        <v>2</v>
      </c>
    </row>
    <row r="35" spans="1:9" x14ac:dyDescent="0.2">
      <c r="A35" t="s">
        <v>272</v>
      </c>
      <c r="B35" t="s">
        <v>273</v>
      </c>
      <c r="C35">
        <v>2</v>
      </c>
      <c r="D35" s="2">
        <v>6.55</v>
      </c>
      <c r="E35" s="2">
        <v>4.25</v>
      </c>
      <c r="F35" s="2">
        <v>1505</v>
      </c>
      <c r="I35">
        <f>ROUND(F35/1000,0)</f>
        <v>2</v>
      </c>
    </row>
    <row r="36" spans="1:9" x14ac:dyDescent="0.2">
      <c r="A36" t="s">
        <v>88</v>
      </c>
      <c r="B36" t="s">
        <v>89</v>
      </c>
      <c r="C36">
        <v>1</v>
      </c>
      <c r="D36" s="2">
        <v>13.06</v>
      </c>
      <c r="E36" s="2">
        <v>5.9</v>
      </c>
      <c r="F36" s="2">
        <v>3237.5</v>
      </c>
      <c r="I36">
        <f>ROUND(F36/1000,0)</f>
        <v>3</v>
      </c>
    </row>
    <row r="37" spans="1:9" x14ac:dyDescent="0.2">
      <c r="A37" t="s">
        <v>90</v>
      </c>
      <c r="B37" t="s">
        <v>91</v>
      </c>
      <c r="C37">
        <v>1</v>
      </c>
      <c r="D37" s="2">
        <v>13.06</v>
      </c>
      <c r="E37" s="2">
        <v>5.9</v>
      </c>
      <c r="F37" s="2">
        <v>2720</v>
      </c>
      <c r="I37">
        <f>ROUND(F37/1000,0)</f>
        <v>3</v>
      </c>
    </row>
    <row r="38" spans="1:9" x14ac:dyDescent="0.2">
      <c r="A38" t="s">
        <v>120</v>
      </c>
      <c r="B38" t="s">
        <v>121</v>
      </c>
      <c r="C38">
        <v>1</v>
      </c>
      <c r="D38" s="2">
        <v>13.06</v>
      </c>
      <c r="E38" s="2">
        <v>5.9</v>
      </c>
      <c r="F38" s="2">
        <v>3172.5</v>
      </c>
      <c r="I38">
        <f>ROUND(F38/1000,0)</f>
        <v>3</v>
      </c>
    </row>
    <row r="39" spans="1:9" x14ac:dyDescent="0.2">
      <c r="A39" t="s">
        <v>138</v>
      </c>
      <c r="B39" t="s">
        <v>139</v>
      </c>
      <c r="C39">
        <v>1</v>
      </c>
      <c r="D39" s="2">
        <v>13.06</v>
      </c>
      <c r="E39" s="2">
        <v>5.9</v>
      </c>
      <c r="F39" s="2">
        <v>2602.5</v>
      </c>
      <c r="I39">
        <f>ROUND(F39/1000,0)</f>
        <v>3</v>
      </c>
    </row>
    <row r="40" spans="1:9" x14ac:dyDescent="0.2">
      <c r="A40" t="s">
        <v>160</v>
      </c>
      <c r="B40" t="s">
        <v>161</v>
      </c>
      <c r="C40">
        <v>1</v>
      </c>
      <c r="D40" s="2">
        <v>13.06</v>
      </c>
      <c r="E40" s="2">
        <v>5.9</v>
      </c>
      <c r="F40" s="2">
        <v>2940</v>
      </c>
      <c r="I40">
        <f>ROUND(F40/1000,0)</f>
        <v>3</v>
      </c>
    </row>
    <row r="41" spans="1:9" x14ac:dyDescent="0.2">
      <c r="A41" t="s">
        <v>164</v>
      </c>
      <c r="B41" t="s">
        <v>165</v>
      </c>
      <c r="C41">
        <v>1</v>
      </c>
      <c r="D41" s="2">
        <v>13.06</v>
      </c>
      <c r="E41" s="2">
        <v>5.9</v>
      </c>
      <c r="F41" s="2">
        <v>3417.5</v>
      </c>
      <c r="I41">
        <f>ROUND(F41/1000,0)</f>
        <v>3</v>
      </c>
    </row>
    <row r="42" spans="1:9" x14ac:dyDescent="0.2">
      <c r="A42" t="s">
        <v>166</v>
      </c>
      <c r="B42" t="s">
        <v>167</v>
      </c>
      <c r="C42">
        <v>1</v>
      </c>
      <c r="D42" s="2">
        <v>13.06</v>
      </c>
      <c r="E42" s="2">
        <v>5.9</v>
      </c>
      <c r="F42" s="2">
        <v>3457.5</v>
      </c>
      <c r="I42">
        <f>ROUND(F42/1000,0)</f>
        <v>3</v>
      </c>
    </row>
    <row r="43" spans="1:9" x14ac:dyDescent="0.2">
      <c r="A43" t="s">
        <v>170</v>
      </c>
      <c r="B43" t="s">
        <v>171</v>
      </c>
      <c r="C43">
        <v>1</v>
      </c>
      <c r="D43" s="2">
        <v>13.06</v>
      </c>
      <c r="E43" s="2">
        <v>5.9</v>
      </c>
      <c r="F43" s="2">
        <v>3465</v>
      </c>
      <c r="I43">
        <f>ROUND(F43/1000,0)</f>
        <v>3</v>
      </c>
    </row>
    <row r="44" spans="1:9" x14ac:dyDescent="0.2">
      <c r="A44" t="s">
        <v>176</v>
      </c>
      <c r="B44" t="s">
        <v>177</v>
      </c>
      <c r="C44">
        <v>1</v>
      </c>
      <c r="D44" s="2">
        <v>13.06</v>
      </c>
      <c r="E44" s="2">
        <v>5.9</v>
      </c>
      <c r="F44" s="2">
        <v>2820</v>
      </c>
      <c r="I44">
        <f>ROUND(F44/1000,0)</f>
        <v>3</v>
      </c>
    </row>
    <row r="45" spans="1:9" x14ac:dyDescent="0.2">
      <c r="A45" t="s">
        <v>188</v>
      </c>
      <c r="B45" t="s">
        <v>189</v>
      </c>
      <c r="C45">
        <v>1</v>
      </c>
      <c r="D45" s="2">
        <v>13.06</v>
      </c>
      <c r="E45" s="2">
        <v>5.9</v>
      </c>
      <c r="F45" s="2">
        <v>2677.5</v>
      </c>
      <c r="I45">
        <f>ROUND(F45/1000,0)</f>
        <v>3</v>
      </c>
    </row>
    <row r="46" spans="1:9" x14ac:dyDescent="0.2">
      <c r="A46" t="s">
        <v>232</v>
      </c>
      <c r="B46" t="s">
        <v>233</v>
      </c>
      <c r="C46">
        <v>1</v>
      </c>
      <c r="D46" s="2">
        <v>13.06</v>
      </c>
      <c r="E46" s="2">
        <v>5.9</v>
      </c>
      <c r="F46" s="2">
        <v>3120</v>
      </c>
      <c r="I46">
        <f>ROUND(F46/1000,0)</f>
        <v>3</v>
      </c>
    </row>
    <row r="47" spans="1:9" x14ac:dyDescent="0.2">
      <c r="A47" t="s">
        <v>248</v>
      </c>
      <c r="B47" t="s">
        <v>249</v>
      </c>
      <c r="C47">
        <v>1</v>
      </c>
      <c r="D47" s="2">
        <v>13.06</v>
      </c>
      <c r="E47" s="2">
        <v>5.9</v>
      </c>
      <c r="F47" s="2">
        <v>2940</v>
      </c>
      <c r="I47">
        <f>ROUND(F47/1000,0)</f>
        <v>3</v>
      </c>
    </row>
    <row r="48" spans="1:9" x14ac:dyDescent="0.2">
      <c r="A48" t="s">
        <v>509</v>
      </c>
      <c r="B48" t="s">
        <v>510</v>
      </c>
      <c r="C48">
        <v>3</v>
      </c>
      <c r="D48" s="2">
        <v>5.7</v>
      </c>
      <c r="E48" s="2">
        <v>2.6</v>
      </c>
      <c r="F48" s="2">
        <v>3496</v>
      </c>
      <c r="I48">
        <f>ROUND(F48/1000,0)</f>
        <v>3</v>
      </c>
    </row>
    <row r="49" spans="1:9" x14ac:dyDescent="0.2">
      <c r="A49" t="s">
        <v>98</v>
      </c>
      <c r="B49" t="s">
        <v>99</v>
      </c>
      <c r="C49">
        <v>1</v>
      </c>
      <c r="D49" s="2">
        <v>13.06</v>
      </c>
      <c r="E49" s="2">
        <v>5.9</v>
      </c>
      <c r="F49" s="2">
        <v>3670</v>
      </c>
      <c r="I49">
        <f>ROUND(F49/1000,0)</f>
        <v>4</v>
      </c>
    </row>
    <row r="50" spans="1:9" x14ac:dyDescent="0.2">
      <c r="A50" t="s">
        <v>100</v>
      </c>
      <c r="B50" t="s">
        <v>101</v>
      </c>
      <c r="C50">
        <v>1</v>
      </c>
      <c r="D50" s="2">
        <v>13.06</v>
      </c>
      <c r="E50" s="2">
        <v>5.9</v>
      </c>
      <c r="F50" s="2">
        <v>3965</v>
      </c>
      <c r="I50">
        <f>ROUND(F50/1000,0)</f>
        <v>4</v>
      </c>
    </row>
    <row r="51" spans="1:9" x14ac:dyDescent="0.2">
      <c r="A51" t="s">
        <v>116</v>
      </c>
      <c r="B51" t="s">
        <v>117</v>
      </c>
      <c r="C51">
        <v>1</v>
      </c>
      <c r="D51" s="2">
        <v>13.06</v>
      </c>
      <c r="E51" s="2">
        <v>5.9</v>
      </c>
      <c r="F51" s="2">
        <v>4245</v>
      </c>
      <c r="I51">
        <f>ROUND(F51/1000,0)</f>
        <v>4</v>
      </c>
    </row>
    <row r="52" spans="1:9" x14ac:dyDescent="0.2">
      <c r="A52" t="s">
        <v>122</v>
      </c>
      <c r="B52" t="s">
        <v>123</v>
      </c>
      <c r="C52">
        <v>1</v>
      </c>
      <c r="D52" s="2">
        <v>13.06</v>
      </c>
      <c r="E52" s="2">
        <v>5.9</v>
      </c>
      <c r="F52" s="2">
        <v>3535</v>
      </c>
      <c r="I52">
        <f>ROUND(F52/1000,0)</f>
        <v>4</v>
      </c>
    </row>
    <row r="53" spans="1:9" x14ac:dyDescent="0.2">
      <c r="A53" t="s">
        <v>124</v>
      </c>
      <c r="B53" t="s">
        <v>125</v>
      </c>
      <c r="C53">
        <v>1</v>
      </c>
      <c r="D53" s="2">
        <v>13.06</v>
      </c>
      <c r="E53" s="2">
        <v>5.9</v>
      </c>
      <c r="F53" s="2">
        <v>3750</v>
      </c>
      <c r="I53">
        <f>ROUND(F53/1000,0)</f>
        <v>4</v>
      </c>
    </row>
    <row r="54" spans="1:9" x14ac:dyDescent="0.2">
      <c r="A54" t="s">
        <v>126</v>
      </c>
      <c r="B54" t="s">
        <v>127</v>
      </c>
      <c r="C54">
        <v>1</v>
      </c>
      <c r="D54" s="2">
        <v>13.06</v>
      </c>
      <c r="E54" s="2">
        <v>5.9</v>
      </c>
      <c r="F54" s="2">
        <v>3892.5</v>
      </c>
      <c r="I54">
        <f>ROUND(F54/1000,0)</f>
        <v>4</v>
      </c>
    </row>
    <row r="55" spans="1:9" x14ac:dyDescent="0.2">
      <c r="A55" t="s">
        <v>136</v>
      </c>
      <c r="B55" t="s">
        <v>137</v>
      </c>
      <c r="C55">
        <v>1</v>
      </c>
      <c r="D55" s="2">
        <v>13.06</v>
      </c>
      <c r="E55" s="2">
        <v>5.9</v>
      </c>
      <c r="F55" s="2">
        <v>4137.5</v>
      </c>
      <c r="I55">
        <f>ROUND(F55/1000,0)</f>
        <v>4</v>
      </c>
    </row>
    <row r="56" spans="1:9" x14ac:dyDescent="0.2">
      <c r="A56" t="s">
        <v>182</v>
      </c>
      <c r="B56" t="s">
        <v>183</v>
      </c>
      <c r="C56">
        <v>1</v>
      </c>
      <c r="D56" s="2">
        <v>13.06</v>
      </c>
      <c r="E56" s="2">
        <v>5.9</v>
      </c>
      <c r="F56" s="2">
        <v>4375</v>
      </c>
      <c r="I56">
        <f>ROUND(F56/1000,0)</f>
        <v>4</v>
      </c>
    </row>
    <row r="57" spans="1:9" x14ac:dyDescent="0.2">
      <c r="A57" t="s">
        <v>184</v>
      </c>
      <c r="B57" t="s">
        <v>185</v>
      </c>
      <c r="C57">
        <v>3</v>
      </c>
      <c r="D57" s="2">
        <v>5.7</v>
      </c>
      <c r="E57" s="2">
        <v>2.6</v>
      </c>
      <c r="F57" s="2">
        <v>3500</v>
      </c>
      <c r="I57">
        <f>ROUND(F57/1000,0)</f>
        <v>4</v>
      </c>
    </row>
    <row r="58" spans="1:9" x14ac:dyDescent="0.2">
      <c r="A58" t="s">
        <v>204</v>
      </c>
      <c r="B58" t="s">
        <v>205</v>
      </c>
      <c r="C58">
        <v>1</v>
      </c>
      <c r="D58" s="2">
        <v>13.06</v>
      </c>
      <c r="E58" s="2">
        <v>5.9</v>
      </c>
      <c r="F58" s="2">
        <v>4115</v>
      </c>
      <c r="I58">
        <f>ROUND(F58/1000,0)</f>
        <v>4</v>
      </c>
    </row>
    <row r="59" spans="1:9" x14ac:dyDescent="0.2">
      <c r="A59" t="s">
        <v>214</v>
      </c>
      <c r="B59" t="s">
        <v>215</v>
      </c>
      <c r="C59">
        <v>2</v>
      </c>
      <c r="D59" s="2">
        <v>6.55</v>
      </c>
      <c r="E59" s="2">
        <v>4.25</v>
      </c>
      <c r="F59" s="2">
        <v>4377.5</v>
      </c>
      <c r="I59">
        <f>ROUND(F59/1000,0)</f>
        <v>4</v>
      </c>
    </row>
    <row r="60" spans="1:9" x14ac:dyDescent="0.2">
      <c r="A60" t="s">
        <v>252</v>
      </c>
      <c r="B60" t="s">
        <v>253</v>
      </c>
      <c r="C60">
        <v>1</v>
      </c>
      <c r="D60" s="2">
        <v>13.06</v>
      </c>
      <c r="E60" s="2">
        <v>5.9</v>
      </c>
      <c r="F60" s="2">
        <v>3990</v>
      </c>
      <c r="I60">
        <f>ROUND(F60/1000,0)</f>
        <v>4</v>
      </c>
    </row>
    <row r="61" spans="1:9" x14ac:dyDescent="0.2">
      <c r="A61" t="s">
        <v>256</v>
      </c>
      <c r="B61" t="s">
        <v>257</v>
      </c>
      <c r="C61">
        <v>1</v>
      </c>
      <c r="D61" s="2">
        <v>13.06</v>
      </c>
      <c r="E61" s="2">
        <v>5.9</v>
      </c>
      <c r="F61" s="2">
        <v>3910</v>
      </c>
      <c r="I61">
        <f>ROUND(F61/1000,0)</f>
        <v>4</v>
      </c>
    </row>
    <row r="62" spans="1:9" x14ac:dyDescent="0.2">
      <c r="A62" t="s">
        <v>264</v>
      </c>
      <c r="B62" t="s">
        <v>265</v>
      </c>
      <c r="C62">
        <v>1</v>
      </c>
      <c r="D62" s="2">
        <v>13.06</v>
      </c>
      <c r="E62" s="2">
        <v>5.9</v>
      </c>
      <c r="F62" s="2">
        <v>3825</v>
      </c>
      <c r="I62">
        <f>ROUND(F62/1000,0)</f>
        <v>4</v>
      </c>
    </row>
    <row r="63" spans="1:9" x14ac:dyDescent="0.2">
      <c r="A63" t="s">
        <v>92</v>
      </c>
      <c r="B63" t="s">
        <v>93</v>
      </c>
      <c r="C63">
        <v>1</v>
      </c>
      <c r="D63" s="2">
        <v>13.06</v>
      </c>
      <c r="E63" s="2">
        <v>5.9</v>
      </c>
      <c r="F63" s="2">
        <v>4802.5</v>
      </c>
      <c r="I63">
        <f>ROUND(F63/1000,0)</f>
        <v>5</v>
      </c>
    </row>
    <row r="64" spans="1:9" x14ac:dyDescent="0.2">
      <c r="A64" t="s">
        <v>94</v>
      </c>
      <c r="B64" t="s">
        <v>95</v>
      </c>
      <c r="C64">
        <v>1</v>
      </c>
      <c r="D64" s="2">
        <v>13.06</v>
      </c>
      <c r="E64" s="2">
        <v>5.9</v>
      </c>
      <c r="F64" s="2">
        <v>4652.5</v>
      </c>
      <c r="I64">
        <f>ROUND(F64/1000,0)</f>
        <v>5</v>
      </c>
    </row>
    <row r="65" spans="1:9" x14ac:dyDescent="0.2">
      <c r="A65" t="s">
        <v>110</v>
      </c>
      <c r="B65" t="s">
        <v>111</v>
      </c>
      <c r="C65">
        <v>1</v>
      </c>
      <c r="D65" s="2">
        <v>13.06</v>
      </c>
      <c r="E65" s="2">
        <v>5.9</v>
      </c>
      <c r="F65" s="2">
        <v>5440</v>
      </c>
      <c r="I65">
        <f>ROUND(F65/1000,0)</f>
        <v>5</v>
      </c>
    </row>
    <row r="66" spans="1:9" x14ac:dyDescent="0.2">
      <c r="A66" t="s">
        <v>140</v>
      </c>
      <c r="B66" t="s">
        <v>141</v>
      </c>
      <c r="C66">
        <v>1</v>
      </c>
      <c r="D66" s="2">
        <v>13.06</v>
      </c>
      <c r="E66" s="2">
        <v>5.9</v>
      </c>
      <c r="F66" s="2">
        <v>5470</v>
      </c>
      <c r="I66">
        <f>ROUND(F66/1000,0)</f>
        <v>5</v>
      </c>
    </row>
    <row r="67" spans="1:9" x14ac:dyDescent="0.2">
      <c r="A67" t="s">
        <v>142</v>
      </c>
      <c r="B67" t="s">
        <v>143</v>
      </c>
      <c r="C67">
        <v>1</v>
      </c>
      <c r="D67" s="2">
        <v>13.06</v>
      </c>
      <c r="E67" s="2">
        <v>5.9</v>
      </c>
      <c r="F67" s="2">
        <v>4622.5</v>
      </c>
      <c r="I67">
        <f>ROUND(F67/1000,0)</f>
        <v>5</v>
      </c>
    </row>
    <row r="68" spans="1:9" x14ac:dyDescent="0.2">
      <c r="A68" t="s">
        <v>144</v>
      </c>
      <c r="B68" t="s">
        <v>145</v>
      </c>
      <c r="C68">
        <v>1</v>
      </c>
      <c r="D68" s="2">
        <v>13.06</v>
      </c>
      <c r="E68" s="2">
        <v>5.9</v>
      </c>
      <c r="F68" s="2">
        <v>4710</v>
      </c>
      <c r="I68">
        <f>ROUND(F68/1000,0)</f>
        <v>5</v>
      </c>
    </row>
    <row r="69" spans="1:9" x14ac:dyDescent="0.2">
      <c r="A69" t="s">
        <v>148</v>
      </c>
      <c r="B69" t="s">
        <v>149</v>
      </c>
      <c r="C69">
        <v>1</v>
      </c>
      <c r="D69" s="2">
        <v>13.06</v>
      </c>
      <c r="E69" s="2">
        <v>5.9</v>
      </c>
      <c r="F69" s="2">
        <v>5187.5</v>
      </c>
      <c r="I69">
        <f>ROUND(F69/1000,0)</f>
        <v>5</v>
      </c>
    </row>
    <row r="70" spans="1:9" x14ac:dyDescent="0.2">
      <c r="A70" t="s">
        <v>162</v>
      </c>
      <c r="B70" t="s">
        <v>163</v>
      </c>
      <c r="C70">
        <v>1</v>
      </c>
      <c r="D70" s="2">
        <v>13.06</v>
      </c>
      <c r="E70" s="2">
        <v>5.9</v>
      </c>
      <c r="F70" s="2">
        <v>4782.5</v>
      </c>
      <c r="I70">
        <f>ROUND(F70/1000,0)</f>
        <v>5</v>
      </c>
    </row>
    <row r="71" spans="1:9" x14ac:dyDescent="0.2">
      <c r="A71" t="s">
        <v>168</v>
      </c>
      <c r="B71" t="s">
        <v>169</v>
      </c>
      <c r="C71">
        <v>1</v>
      </c>
      <c r="D71" s="2">
        <v>13.06</v>
      </c>
      <c r="E71" s="2">
        <v>5.9</v>
      </c>
      <c r="F71" s="2">
        <v>5230</v>
      </c>
      <c r="I71">
        <f>ROUND(F71/1000,0)</f>
        <v>5</v>
      </c>
    </row>
    <row r="72" spans="1:9" x14ac:dyDescent="0.2">
      <c r="A72" t="s">
        <v>190</v>
      </c>
      <c r="B72" t="s">
        <v>191</v>
      </c>
      <c r="C72">
        <v>1</v>
      </c>
      <c r="D72" s="2">
        <v>13.06</v>
      </c>
      <c r="E72" s="2">
        <v>5.9</v>
      </c>
      <c r="F72" s="2">
        <v>4562.5</v>
      </c>
      <c r="I72">
        <f>ROUND(F72/1000,0)</f>
        <v>5</v>
      </c>
    </row>
    <row r="73" spans="1:9" x14ac:dyDescent="0.2">
      <c r="A73" t="s">
        <v>192</v>
      </c>
      <c r="B73" t="s">
        <v>193</v>
      </c>
      <c r="C73">
        <v>1</v>
      </c>
      <c r="D73" s="2">
        <v>13.06</v>
      </c>
      <c r="E73" s="2">
        <v>5.9</v>
      </c>
      <c r="F73" s="2">
        <v>5495</v>
      </c>
      <c r="I73">
        <f>ROUND(F73/1000,0)</f>
        <v>5</v>
      </c>
    </row>
    <row r="74" spans="1:9" x14ac:dyDescent="0.2">
      <c r="A74" t="s">
        <v>202</v>
      </c>
      <c r="B74" t="s">
        <v>203</v>
      </c>
      <c r="C74">
        <v>1</v>
      </c>
      <c r="D74" s="2">
        <v>13.06</v>
      </c>
      <c r="E74" s="2">
        <v>5.9</v>
      </c>
      <c r="F74" s="2">
        <v>4822.5</v>
      </c>
      <c r="I74">
        <f>ROUND(F74/1000,0)</f>
        <v>5</v>
      </c>
    </row>
    <row r="75" spans="1:9" x14ac:dyDescent="0.2">
      <c r="A75" t="s">
        <v>220</v>
      </c>
      <c r="B75" t="s">
        <v>221</v>
      </c>
      <c r="C75">
        <v>1</v>
      </c>
      <c r="D75" s="2">
        <v>13.06</v>
      </c>
      <c r="E75" s="2">
        <v>5.9</v>
      </c>
      <c r="F75" s="2">
        <v>5472.5</v>
      </c>
      <c r="I75">
        <f>ROUND(F75/1000,0)</f>
        <v>5</v>
      </c>
    </row>
    <row r="76" spans="1:9" x14ac:dyDescent="0.2">
      <c r="A76" t="s">
        <v>234</v>
      </c>
      <c r="B76" t="s">
        <v>235</v>
      </c>
      <c r="C76">
        <v>1</v>
      </c>
      <c r="D76" s="2">
        <v>13.06</v>
      </c>
      <c r="E76" s="2">
        <v>5.9</v>
      </c>
      <c r="F76" s="2">
        <v>4722.5</v>
      </c>
      <c r="I76">
        <f>ROUND(F76/1000,0)</f>
        <v>5</v>
      </c>
    </row>
    <row r="77" spans="1:9" x14ac:dyDescent="0.2">
      <c r="A77" t="s">
        <v>260</v>
      </c>
      <c r="B77" t="s">
        <v>261</v>
      </c>
      <c r="C77">
        <v>1</v>
      </c>
      <c r="D77" s="2">
        <v>13.06</v>
      </c>
      <c r="E77" s="2">
        <v>5.9</v>
      </c>
      <c r="F77" s="2">
        <v>4822.5</v>
      </c>
      <c r="I77">
        <f>ROUND(F77/1000,0)</f>
        <v>5</v>
      </c>
    </row>
    <row r="78" spans="1:9" x14ac:dyDescent="0.2">
      <c r="A78" t="s">
        <v>102</v>
      </c>
      <c r="B78" t="s">
        <v>103</v>
      </c>
      <c r="C78">
        <v>1</v>
      </c>
      <c r="D78" s="2">
        <v>13.06</v>
      </c>
      <c r="E78" s="2">
        <v>5.9</v>
      </c>
      <c r="F78" s="2">
        <v>6310</v>
      </c>
      <c r="I78">
        <f>ROUND(F78/1000,0)</f>
        <v>6</v>
      </c>
    </row>
    <row r="79" spans="1:9" x14ac:dyDescent="0.2">
      <c r="A79" t="s">
        <v>134</v>
      </c>
      <c r="B79" t="s">
        <v>135</v>
      </c>
      <c r="C79">
        <v>1</v>
      </c>
      <c r="D79" s="2">
        <v>13.06</v>
      </c>
      <c r="E79" s="2">
        <v>5.9</v>
      </c>
      <c r="F79" s="2">
        <v>6200</v>
      </c>
      <c r="I79">
        <f>ROUND(F79/1000,0)</f>
        <v>6</v>
      </c>
    </row>
    <row r="80" spans="1:9" x14ac:dyDescent="0.2">
      <c r="A80" t="s">
        <v>146</v>
      </c>
      <c r="B80" t="s">
        <v>147</v>
      </c>
      <c r="C80">
        <v>1</v>
      </c>
      <c r="D80" s="2">
        <v>13.06</v>
      </c>
      <c r="E80" s="2">
        <v>5.9</v>
      </c>
      <c r="F80" s="2">
        <v>6280</v>
      </c>
      <c r="I80">
        <f>ROUND(F80/1000,0)</f>
        <v>6</v>
      </c>
    </row>
    <row r="81" spans="1:9" x14ac:dyDescent="0.2">
      <c r="A81" t="s">
        <v>172</v>
      </c>
      <c r="B81" t="s">
        <v>173</v>
      </c>
      <c r="C81">
        <v>1</v>
      </c>
      <c r="D81" s="2">
        <v>13.06</v>
      </c>
      <c r="E81" s="2">
        <v>5.9</v>
      </c>
      <c r="F81" s="2">
        <v>5880</v>
      </c>
      <c r="I81">
        <f>ROUND(F81/1000,0)</f>
        <v>6</v>
      </c>
    </row>
    <row r="82" spans="1:9" x14ac:dyDescent="0.2">
      <c r="A82" t="s">
        <v>178</v>
      </c>
      <c r="B82" t="s">
        <v>179</v>
      </c>
      <c r="C82">
        <v>1</v>
      </c>
      <c r="D82" s="2">
        <v>13.06</v>
      </c>
      <c r="E82" s="2">
        <v>5.9</v>
      </c>
      <c r="F82" s="2">
        <v>6417.5</v>
      </c>
      <c r="I82">
        <f>ROUND(F82/1000,0)</f>
        <v>6</v>
      </c>
    </row>
    <row r="83" spans="1:9" x14ac:dyDescent="0.2">
      <c r="A83" t="s">
        <v>180</v>
      </c>
      <c r="B83" t="s">
        <v>181</v>
      </c>
      <c r="C83">
        <v>1</v>
      </c>
      <c r="D83" s="2">
        <v>13.06</v>
      </c>
      <c r="E83" s="2">
        <v>5.9</v>
      </c>
      <c r="F83" s="2">
        <v>5815</v>
      </c>
      <c r="I83">
        <f>ROUND(F83/1000,0)</f>
        <v>6</v>
      </c>
    </row>
    <row r="84" spans="1:9" x14ac:dyDescent="0.2">
      <c r="A84" t="s">
        <v>212</v>
      </c>
      <c r="B84" t="s">
        <v>213</v>
      </c>
      <c r="C84">
        <v>2</v>
      </c>
      <c r="D84" s="2">
        <v>6.55</v>
      </c>
      <c r="E84" s="2">
        <v>4.25</v>
      </c>
      <c r="F84" s="2">
        <v>5582.5</v>
      </c>
      <c r="I84">
        <f>ROUND(F84/1000,0)</f>
        <v>6</v>
      </c>
    </row>
    <row r="85" spans="1:9" x14ac:dyDescent="0.2">
      <c r="A85" t="s">
        <v>254</v>
      </c>
      <c r="B85" t="s">
        <v>255</v>
      </c>
      <c r="C85">
        <v>1</v>
      </c>
      <c r="D85" s="2">
        <v>13.06</v>
      </c>
      <c r="E85" s="2">
        <v>5.9</v>
      </c>
      <c r="F85" s="2">
        <v>6060</v>
      </c>
      <c r="I85">
        <f>ROUND(F85/1000,0)</f>
        <v>6</v>
      </c>
    </row>
    <row r="86" spans="1:9" x14ac:dyDescent="0.2">
      <c r="A86" t="s">
        <v>262</v>
      </c>
      <c r="B86" t="s">
        <v>263</v>
      </c>
      <c r="C86">
        <v>1</v>
      </c>
      <c r="D86" s="2">
        <v>13.06</v>
      </c>
      <c r="E86" s="2">
        <v>5.9</v>
      </c>
      <c r="F86" s="2">
        <v>6345</v>
      </c>
      <c r="I86">
        <f>ROUND(F86/1000,0)</f>
        <v>6</v>
      </c>
    </row>
    <row r="87" spans="1:9" x14ac:dyDescent="0.2">
      <c r="A87" t="s">
        <v>276</v>
      </c>
      <c r="B87" t="s">
        <v>277</v>
      </c>
      <c r="C87">
        <v>2</v>
      </c>
      <c r="D87" s="2">
        <v>6.55</v>
      </c>
      <c r="E87" s="2">
        <v>4.25</v>
      </c>
      <c r="F87" s="2">
        <v>5772.5</v>
      </c>
      <c r="I87">
        <f>ROUND(F87/1000,0)</f>
        <v>6</v>
      </c>
    </row>
    <row r="88" spans="1:9" x14ac:dyDescent="0.2">
      <c r="A88" t="s">
        <v>112</v>
      </c>
      <c r="B88" t="s">
        <v>113</v>
      </c>
      <c r="C88">
        <v>1</v>
      </c>
      <c r="D88" s="2">
        <v>13.06</v>
      </c>
      <c r="E88" s="2">
        <v>5.9</v>
      </c>
      <c r="F88" s="2">
        <v>6590</v>
      </c>
      <c r="I88">
        <f>ROUND(F88/1000,0)</f>
        <v>7</v>
      </c>
    </row>
    <row r="89" spans="1:9" x14ac:dyDescent="0.2">
      <c r="A89" t="s">
        <v>132</v>
      </c>
      <c r="B89" t="s">
        <v>133</v>
      </c>
      <c r="C89">
        <v>1</v>
      </c>
      <c r="D89" s="2">
        <v>13.06</v>
      </c>
      <c r="E89" s="2">
        <v>5.9</v>
      </c>
      <c r="F89" s="2">
        <v>7425</v>
      </c>
      <c r="I89">
        <f>ROUND(F89/1000,0)</f>
        <v>7</v>
      </c>
    </row>
    <row r="90" spans="1:9" x14ac:dyDescent="0.2">
      <c r="A90" t="s">
        <v>154</v>
      </c>
      <c r="B90" t="s">
        <v>155</v>
      </c>
      <c r="C90">
        <v>2</v>
      </c>
      <c r="D90" s="2">
        <v>6.55</v>
      </c>
      <c r="E90" s="2">
        <v>4.25</v>
      </c>
      <c r="F90" s="2">
        <v>7212.5</v>
      </c>
      <c r="I90">
        <f>ROUND(F90/1000,0)</f>
        <v>7</v>
      </c>
    </row>
    <row r="91" spans="1:9" x14ac:dyDescent="0.2">
      <c r="A91" t="s">
        <v>186</v>
      </c>
      <c r="B91" t="s">
        <v>187</v>
      </c>
      <c r="C91">
        <v>1</v>
      </c>
      <c r="D91" s="2">
        <v>13.06</v>
      </c>
      <c r="E91" s="2">
        <v>5.9</v>
      </c>
      <c r="F91" s="2">
        <v>7372.5</v>
      </c>
      <c r="I91">
        <f>ROUND(F91/1000,0)</f>
        <v>7</v>
      </c>
    </row>
    <row r="92" spans="1:9" x14ac:dyDescent="0.2">
      <c r="A92" t="s">
        <v>218</v>
      </c>
      <c r="B92" t="s">
        <v>219</v>
      </c>
      <c r="C92">
        <v>1</v>
      </c>
      <c r="D92" s="2">
        <v>13.06</v>
      </c>
      <c r="E92" s="2">
        <v>5.9</v>
      </c>
      <c r="F92" s="2">
        <v>6650</v>
      </c>
      <c r="I92">
        <f>ROUND(F92/1000,0)</f>
        <v>7</v>
      </c>
    </row>
    <row r="93" spans="1:9" x14ac:dyDescent="0.2">
      <c r="A93" t="s">
        <v>222</v>
      </c>
      <c r="B93" t="s">
        <v>223</v>
      </c>
      <c r="C93">
        <v>2</v>
      </c>
      <c r="D93" s="2">
        <v>6.55</v>
      </c>
      <c r="E93" s="2">
        <v>4.25</v>
      </c>
      <c r="F93" s="2">
        <v>7087.5</v>
      </c>
      <c r="I93">
        <f>ROUND(F93/1000,0)</f>
        <v>7</v>
      </c>
    </row>
    <row r="94" spans="1:9" x14ac:dyDescent="0.2">
      <c r="A94" t="s">
        <v>250</v>
      </c>
      <c r="B94" t="s">
        <v>251</v>
      </c>
      <c r="C94">
        <v>1</v>
      </c>
      <c r="D94" s="2">
        <v>13.06</v>
      </c>
      <c r="E94" s="2">
        <v>5.9</v>
      </c>
      <c r="F94" s="2">
        <v>7240</v>
      </c>
      <c r="I94">
        <f>ROUND(F94/1000,0)</f>
        <v>7</v>
      </c>
    </row>
    <row r="95" spans="1:9" x14ac:dyDescent="0.2">
      <c r="A95" t="s">
        <v>258</v>
      </c>
      <c r="B95" t="s">
        <v>259</v>
      </c>
      <c r="C95">
        <v>1</v>
      </c>
      <c r="D95" s="2">
        <v>13.06</v>
      </c>
      <c r="E95" s="2">
        <v>5.9</v>
      </c>
      <c r="F95" s="2">
        <v>6982.5</v>
      </c>
      <c r="I95">
        <f>ROUND(F95/1000,0)</f>
        <v>7</v>
      </c>
    </row>
    <row r="96" spans="1:9" x14ac:dyDescent="0.2">
      <c r="A96" t="s">
        <v>194</v>
      </c>
      <c r="B96" t="s">
        <v>195</v>
      </c>
      <c r="C96">
        <v>1</v>
      </c>
      <c r="D96" s="2">
        <v>13.06</v>
      </c>
      <c r="E96" s="2">
        <v>5.9</v>
      </c>
      <c r="F96" s="2">
        <v>7642.5</v>
      </c>
      <c r="I96">
        <f>ROUND(F96/1000,0)</f>
        <v>8</v>
      </c>
    </row>
    <row r="97" spans="1:9" x14ac:dyDescent="0.2">
      <c r="A97" t="s">
        <v>238</v>
      </c>
      <c r="B97" t="s">
        <v>239</v>
      </c>
      <c r="C97">
        <v>1</v>
      </c>
      <c r="D97" s="2">
        <v>13.06</v>
      </c>
      <c r="E97" s="2">
        <v>5.9</v>
      </c>
      <c r="F97" s="2">
        <v>7727.5</v>
      </c>
      <c r="I97">
        <f>ROUND(F97/1000,0)</f>
        <v>8</v>
      </c>
    </row>
    <row r="98" spans="1:9" x14ac:dyDescent="0.2">
      <c r="A98" t="s">
        <v>244</v>
      </c>
      <c r="B98" t="s">
        <v>245</v>
      </c>
      <c r="C98">
        <v>1</v>
      </c>
      <c r="D98" s="2">
        <v>13.06</v>
      </c>
      <c r="E98" s="2">
        <v>5.9</v>
      </c>
      <c r="F98" s="2">
        <v>7955</v>
      </c>
      <c r="I98">
        <f>ROUND(F98/1000,0)</f>
        <v>8</v>
      </c>
    </row>
    <row r="99" spans="1:9" x14ac:dyDescent="0.2">
      <c r="A99" t="s">
        <v>246</v>
      </c>
      <c r="B99" t="s">
        <v>247</v>
      </c>
      <c r="C99">
        <v>1</v>
      </c>
      <c r="D99" s="2">
        <v>13.06</v>
      </c>
      <c r="E99" s="2">
        <v>5.9</v>
      </c>
      <c r="F99" s="2">
        <v>7927.5</v>
      </c>
      <c r="I99">
        <f>ROUND(F99/1000,0)</f>
        <v>8</v>
      </c>
    </row>
    <row r="100" spans="1:9" x14ac:dyDescent="0.2">
      <c r="A100" t="s">
        <v>150</v>
      </c>
      <c r="B100" t="s">
        <v>151</v>
      </c>
      <c r="C100">
        <v>1</v>
      </c>
      <c r="D100" s="2">
        <v>13.06</v>
      </c>
      <c r="E100" s="2">
        <v>5.9</v>
      </c>
      <c r="F100" s="2">
        <v>9237.5</v>
      </c>
      <c r="I100">
        <f>ROUND(F100/1000,0)</f>
        <v>9</v>
      </c>
    </row>
    <row r="101" spans="1:9" x14ac:dyDescent="0.2">
      <c r="A101" t="s">
        <v>236</v>
      </c>
      <c r="B101" t="s">
        <v>237</v>
      </c>
      <c r="C101">
        <v>1</v>
      </c>
      <c r="D101" s="2">
        <v>13.06</v>
      </c>
      <c r="E101" s="2">
        <v>5.9</v>
      </c>
      <c r="F101" s="2">
        <v>8630</v>
      </c>
      <c r="I101">
        <f>ROUND(F101/1000,0)</f>
        <v>9</v>
      </c>
    </row>
    <row r="102" spans="1:9" x14ac:dyDescent="0.2">
      <c r="A102" t="s">
        <v>274</v>
      </c>
      <c r="B102" t="s">
        <v>275</v>
      </c>
      <c r="C102">
        <v>1</v>
      </c>
      <c r="D102" s="2">
        <v>13.06</v>
      </c>
      <c r="E102" s="2">
        <v>5.9</v>
      </c>
      <c r="F102" s="2">
        <v>9140</v>
      </c>
      <c r="I102">
        <f>ROUND(F102/1000,0)</f>
        <v>9</v>
      </c>
    </row>
    <row r="103" spans="1:9" x14ac:dyDescent="0.2">
      <c r="A103" t="s">
        <v>96</v>
      </c>
      <c r="B103" t="s">
        <v>97</v>
      </c>
      <c r="C103">
        <v>1</v>
      </c>
      <c r="D103" s="2">
        <v>13.06</v>
      </c>
      <c r="E103" s="2">
        <v>5.9</v>
      </c>
      <c r="F103" s="2">
        <v>9695</v>
      </c>
      <c r="I103">
        <f>ROUND(F103/1000,0)</f>
        <v>10</v>
      </c>
    </row>
    <row r="104" spans="1:9" x14ac:dyDescent="0.2">
      <c r="A104" t="s">
        <v>158</v>
      </c>
      <c r="B104" t="s">
        <v>159</v>
      </c>
      <c r="C104">
        <v>1</v>
      </c>
      <c r="D104" s="2">
        <v>13.06</v>
      </c>
      <c r="E104" s="2">
        <v>5.9</v>
      </c>
      <c r="F104" s="2">
        <v>9525</v>
      </c>
      <c r="I104">
        <f>ROUND(F104/1000,0)</f>
        <v>10</v>
      </c>
    </row>
    <row r="105" spans="1:9" x14ac:dyDescent="0.2">
      <c r="A105" t="s">
        <v>268</v>
      </c>
      <c r="B105" t="s">
        <v>269</v>
      </c>
      <c r="C105">
        <v>1</v>
      </c>
      <c r="D105" s="2">
        <v>13.06</v>
      </c>
      <c r="E105" s="2">
        <v>5.9</v>
      </c>
      <c r="F105" s="2">
        <v>11955</v>
      </c>
      <c r="I105">
        <f>ROUND(F105/1000,0)</f>
        <v>12</v>
      </c>
    </row>
    <row r="106" spans="1:9" x14ac:dyDescent="0.2">
      <c r="A106" t="s">
        <v>511</v>
      </c>
      <c r="B106" t="s">
        <v>512</v>
      </c>
      <c r="C106">
        <v>2</v>
      </c>
      <c r="D106" s="2">
        <v>6.55</v>
      </c>
      <c r="E106" s="2">
        <v>4.25</v>
      </c>
      <c r="F106" s="2">
        <v>12711</v>
      </c>
      <c r="I106">
        <f>ROUND(F106/1000,0)</f>
        <v>13</v>
      </c>
    </row>
    <row r="107" spans="1:9" x14ac:dyDescent="0.2">
      <c r="A107" t="s">
        <v>525</v>
      </c>
      <c r="B107" t="s">
        <v>526</v>
      </c>
      <c r="C107">
        <v>4</v>
      </c>
      <c r="D107" s="2">
        <v>13.6</v>
      </c>
      <c r="E107" s="2">
        <v>6.4</v>
      </c>
      <c r="F107" s="2">
        <v>13300</v>
      </c>
      <c r="I107">
        <f>ROUND(F107/1000,0)</f>
        <v>13</v>
      </c>
    </row>
    <row r="108" spans="1:9" x14ac:dyDescent="0.2">
      <c r="A108" t="s">
        <v>270</v>
      </c>
      <c r="B108" t="s">
        <v>271</v>
      </c>
      <c r="C108">
        <v>1</v>
      </c>
      <c r="D108" s="2">
        <v>13.06</v>
      </c>
      <c r="E108" s="2">
        <v>5.9</v>
      </c>
      <c r="F108" s="2">
        <v>13595</v>
      </c>
      <c r="I108">
        <f>ROUND(F108/1000,0)</f>
        <v>14</v>
      </c>
    </row>
    <row r="109" spans="1:9" x14ac:dyDescent="0.2">
      <c r="A109" t="s">
        <v>521</v>
      </c>
      <c r="B109" t="s">
        <v>522</v>
      </c>
      <c r="C109">
        <v>3</v>
      </c>
      <c r="D109" s="2">
        <v>5.7</v>
      </c>
      <c r="E109" s="2">
        <v>2.6</v>
      </c>
      <c r="F109" s="2">
        <v>22325</v>
      </c>
      <c r="I109">
        <f>ROUND(F109/1000,0)</f>
        <v>22</v>
      </c>
    </row>
    <row r="110" spans="1:9" x14ac:dyDescent="0.2">
      <c r="A110" t="s">
        <v>515</v>
      </c>
      <c r="B110" t="s">
        <v>516</v>
      </c>
      <c r="C110">
        <v>2</v>
      </c>
      <c r="D110" s="2">
        <v>6.55</v>
      </c>
      <c r="E110" s="2">
        <v>4.25</v>
      </c>
      <c r="F110" s="2">
        <v>27398</v>
      </c>
      <c r="I110">
        <f>ROUND(F110/1000,0)</f>
        <v>27</v>
      </c>
    </row>
    <row r="111" spans="1:9" x14ac:dyDescent="0.2">
      <c r="A111" t="s">
        <v>513</v>
      </c>
      <c r="B111" t="s">
        <v>514</v>
      </c>
      <c r="C111">
        <v>2</v>
      </c>
      <c r="D111" s="2">
        <v>6.55</v>
      </c>
      <c r="E111" s="2">
        <v>4.25</v>
      </c>
      <c r="F111" s="2">
        <v>27911</v>
      </c>
      <c r="I111">
        <f>ROUND(F111/1000,0)</f>
        <v>28</v>
      </c>
    </row>
    <row r="112" spans="1:9" x14ac:dyDescent="0.2">
      <c r="A112" t="s">
        <v>66</v>
      </c>
      <c r="B112" t="s">
        <v>67</v>
      </c>
      <c r="C112">
        <v>3</v>
      </c>
      <c r="D112" s="2">
        <v>5.7</v>
      </c>
      <c r="E112" s="2">
        <v>2.6</v>
      </c>
      <c r="F112" s="2">
        <v>1241773.5</v>
      </c>
      <c r="G112">
        <f>ROUND(F112*D112/100/1000,0)</f>
        <v>71</v>
      </c>
      <c r="H112">
        <f>ROUND(F112*E112/100/1000,0)</f>
        <v>32</v>
      </c>
    </row>
    <row r="113" spans="1:8" x14ac:dyDescent="0.2">
      <c r="A113" t="s">
        <v>68</v>
      </c>
      <c r="B113" t="s">
        <v>69</v>
      </c>
      <c r="C113">
        <v>2</v>
      </c>
      <c r="D113" s="2">
        <v>6.55</v>
      </c>
      <c r="E113" s="2">
        <v>4.25</v>
      </c>
      <c r="F113" s="2">
        <v>6058519.5</v>
      </c>
      <c r="G113">
        <f>ROUND(F113*D113/100/1000,0)</f>
        <v>397</v>
      </c>
      <c r="H113">
        <f>ROUND(F113*E113/100/1000,0)</f>
        <v>257</v>
      </c>
    </row>
    <row r="114" spans="1:8" x14ac:dyDescent="0.2">
      <c r="A114" t="s">
        <v>70</v>
      </c>
      <c r="B114" t="s">
        <v>71</v>
      </c>
      <c r="C114">
        <v>2</v>
      </c>
      <c r="D114" s="2">
        <v>6.55</v>
      </c>
      <c r="E114" s="2">
        <v>4.25</v>
      </c>
      <c r="F114" s="2">
        <v>3135709.5</v>
      </c>
      <c r="G114">
        <f>ROUND(F114*D114/100/1000,0)</f>
        <v>205</v>
      </c>
      <c r="H114">
        <f>ROUND(F114*E114/100/1000,0)</f>
        <v>133</v>
      </c>
    </row>
    <row r="115" spans="1:8" x14ac:dyDescent="0.2">
      <c r="A115" t="s">
        <v>72</v>
      </c>
      <c r="B115" t="s">
        <v>73</v>
      </c>
      <c r="C115">
        <v>4</v>
      </c>
      <c r="D115" s="2">
        <v>13.6</v>
      </c>
      <c r="E115" s="2">
        <v>6.4</v>
      </c>
      <c r="F115" s="2">
        <v>582318</v>
      </c>
      <c r="G115">
        <f>ROUND(F115*D115/100/1000,0)</f>
        <v>79</v>
      </c>
      <c r="H115">
        <f>ROUND(F115*E115/100/1000,0)</f>
        <v>37</v>
      </c>
    </row>
    <row r="116" spans="1:8" x14ac:dyDescent="0.2">
      <c r="A116" t="s">
        <v>74</v>
      </c>
      <c r="B116" t="s">
        <v>75</v>
      </c>
      <c r="C116">
        <v>5</v>
      </c>
      <c r="D116" s="2">
        <v>17.55</v>
      </c>
      <c r="E116" s="2">
        <v>7.65</v>
      </c>
      <c r="F116" s="2">
        <v>97333.5</v>
      </c>
      <c r="G116">
        <f>ROUND(F116*D116/100/1000,0)</f>
        <v>17</v>
      </c>
      <c r="H116">
        <f>ROUND(F116*E116/100/1000,0)</f>
        <v>7</v>
      </c>
    </row>
    <row r="117" spans="1:8" x14ac:dyDescent="0.2">
      <c r="A117" t="s">
        <v>76</v>
      </c>
      <c r="B117" t="s">
        <v>77</v>
      </c>
      <c r="C117">
        <v>4</v>
      </c>
      <c r="D117" s="2">
        <v>13.6</v>
      </c>
      <c r="E117" s="2">
        <v>6.4</v>
      </c>
      <c r="F117" s="2">
        <v>1095165.5</v>
      </c>
      <c r="G117">
        <f>ROUND(F117*D117/100/1000,0)</f>
        <v>149</v>
      </c>
      <c r="H117">
        <f>ROUND(F117*E117/100/1000,0)</f>
        <v>70</v>
      </c>
    </row>
    <row r="118" spans="1:8" x14ac:dyDescent="0.2">
      <c r="A118" t="s">
        <v>78</v>
      </c>
      <c r="B118" t="s">
        <v>79</v>
      </c>
      <c r="C118">
        <v>4</v>
      </c>
      <c r="D118" s="2">
        <v>13.6</v>
      </c>
      <c r="E118" s="2">
        <v>6.4</v>
      </c>
      <c r="F118" s="2">
        <v>833425</v>
      </c>
      <c r="G118">
        <f>ROUND(F118*D118/100/1000,0)</f>
        <v>113</v>
      </c>
      <c r="H118">
        <f>ROUND(F118*E118/100/1000,0)</f>
        <v>53</v>
      </c>
    </row>
    <row r="119" spans="1:8" x14ac:dyDescent="0.2">
      <c r="A119" t="s">
        <v>80</v>
      </c>
      <c r="B119" t="s">
        <v>81</v>
      </c>
      <c r="C119">
        <v>4</v>
      </c>
      <c r="D119" s="2">
        <v>13.6</v>
      </c>
      <c r="E119" s="2">
        <v>6.4</v>
      </c>
      <c r="F119" s="2">
        <v>891089</v>
      </c>
      <c r="G119">
        <f>ROUND(F119*D119/100/1000,0)</f>
        <v>121</v>
      </c>
      <c r="H119">
        <f>ROUND(F119*E119/100/1000,0)</f>
        <v>57</v>
      </c>
    </row>
    <row r="120" spans="1:8" x14ac:dyDescent="0.2">
      <c r="A120" t="s">
        <v>82</v>
      </c>
      <c r="B120" t="s">
        <v>83</v>
      </c>
      <c r="C120">
        <v>1</v>
      </c>
      <c r="D120" s="2">
        <v>13.06</v>
      </c>
      <c r="E120" s="2">
        <v>5.9</v>
      </c>
      <c r="F120" s="2">
        <v>4146480</v>
      </c>
      <c r="G120">
        <f>ROUND(F120*D120/100/1000,0)</f>
        <v>542</v>
      </c>
      <c r="H120">
        <f>ROUND(F120*E120/100/1000,0)</f>
        <v>245</v>
      </c>
    </row>
    <row r="121" spans="1:8" x14ac:dyDescent="0.2">
      <c r="A121" t="s">
        <v>280</v>
      </c>
      <c r="B121" t="s">
        <v>281</v>
      </c>
      <c r="C121">
        <v>5</v>
      </c>
      <c r="D121" s="2">
        <v>17.55</v>
      </c>
      <c r="E121" s="2">
        <v>7.65</v>
      </c>
      <c r="F121" s="2">
        <v>719900</v>
      </c>
      <c r="G121">
        <f>ROUND(F121*D121/100/1000,0)</f>
        <v>126</v>
      </c>
      <c r="H121">
        <f>ROUND(F121*E121/100/1000,0)</f>
        <v>55</v>
      </c>
    </row>
    <row r="122" spans="1:8" x14ac:dyDescent="0.2">
      <c r="A122" t="s">
        <v>282</v>
      </c>
      <c r="B122" t="s">
        <v>283</v>
      </c>
      <c r="C122">
        <v>3</v>
      </c>
      <c r="D122" s="2">
        <v>5.7</v>
      </c>
      <c r="E122" s="2">
        <v>2.6</v>
      </c>
      <c r="F122" s="2">
        <v>309925</v>
      </c>
      <c r="G122">
        <f>ROUND(F122*D122/100/1000,0)</f>
        <v>18</v>
      </c>
      <c r="H122">
        <f>ROUND(F122*E122/100/1000,0)</f>
        <v>8</v>
      </c>
    </row>
    <row r="123" spans="1:8" x14ac:dyDescent="0.2">
      <c r="A123" t="s">
        <v>284</v>
      </c>
      <c r="B123" t="s">
        <v>285</v>
      </c>
      <c r="C123">
        <v>1</v>
      </c>
      <c r="D123" s="2">
        <v>13.06</v>
      </c>
      <c r="E123" s="2">
        <v>5.9</v>
      </c>
      <c r="F123" s="2">
        <v>450340</v>
      </c>
      <c r="G123">
        <f>ROUND(F123*D123/100/1000,0)</f>
        <v>59</v>
      </c>
      <c r="H123">
        <f>ROUND(F123*E123/100/1000,0)</f>
        <v>27</v>
      </c>
    </row>
    <row r="124" spans="1:8" x14ac:dyDescent="0.2">
      <c r="A124" t="s">
        <v>286</v>
      </c>
      <c r="B124" t="s">
        <v>287</v>
      </c>
      <c r="C124">
        <v>1</v>
      </c>
      <c r="D124" s="2">
        <v>13.06</v>
      </c>
      <c r="E124" s="2">
        <v>5.9</v>
      </c>
      <c r="F124" s="2">
        <v>262372</v>
      </c>
      <c r="G124">
        <f>ROUND(F124*D124/100/1000,0)</f>
        <v>34</v>
      </c>
      <c r="H124">
        <f>ROUND(F124*E124/100/1000,0)</f>
        <v>15</v>
      </c>
    </row>
    <row r="125" spans="1:8" x14ac:dyDescent="0.2">
      <c r="A125" t="s">
        <v>288</v>
      </c>
      <c r="B125" t="s">
        <v>289</v>
      </c>
      <c r="C125">
        <v>1</v>
      </c>
      <c r="D125" s="2">
        <v>13.06</v>
      </c>
      <c r="E125" s="2">
        <v>5.9</v>
      </c>
      <c r="F125" s="2">
        <v>140976</v>
      </c>
      <c r="G125">
        <f>ROUND(F125*D125/100/1000,0)</f>
        <v>18</v>
      </c>
      <c r="H125">
        <f>ROUND(F125*E125/100/1000,0)</f>
        <v>8</v>
      </c>
    </row>
    <row r="126" spans="1:8" x14ac:dyDescent="0.2">
      <c r="A126" t="s">
        <v>290</v>
      </c>
      <c r="B126" t="s">
        <v>291</v>
      </c>
      <c r="C126">
        <v>1</v>
      </c>
      <c r="D126" s="2">
        <v>13.06</v>
      </c>
      <c r="E126" s="2">
        <v>5.9</v>
      </c>
      <c r="F126" s="2">
        <v>386616</v>
      </c>
      <c r="G126">
        <f>ROUND(F126*D126/100/1000,0)</f>
        <v>50</v>
      </c>
      <c r="H126">
        <f>ROUND(F126*E126/100/1000,0)</f>
        <v>23</v>
      </c>
    </row>
    <row r="127" spans="1:8" x14ac:dyDescent="0.2">
      <c r="A127" t="s">
        <v>292</v>
      </c>
      <c r="B127" t="s">
        <v>293</v>
      </c>
      <c r="C127">
        <v>2</v>
      </c>
      <c r="D127" s="2">
        <v>6.55</v>
      </c>
      <c r="E127" s="2">
        <v>4.25</v>
      </c>
      <c r="F127" s="2">
        <v>102528</v>
      </c>
      <c r="G127">
        <f>ROUND(F127*D127/100/1000,0)</f>
        <v>7</v>
      </c>
      <c r="H127">
        <f>ROUND(F127*E127/100/1000,0)</f>
        <v>4</v>
      </c>
    </row>
    <row r="128" spans="1:8" x14ac:dyDescent="0.2">
      <c r="A128" t="s">
        <v>294</v>
      </c>
      <c r="B128" t="s">
        <v>295</v>
      </c>
      <c r="C128">
        <v>2</v>
      </c>
      <c r="D128" s="2">
        <v>6.55</v>
      </c>
      <c r="E128" s="2">
        <v>4.25</v>
      </c>
      <c r="F128" s="2">
        <v>211820</v>
      </c>
      <c r="G128">
        <f>ROUND(F128*D128/100/1000,0)</f>
        <v>14</v>
      </c>
      <c r="H128">
        <f>ROUND(F128*E128/100/1000,0)</f>
        <v>9</v>
      </c>
    </row>
    <row r="129" spans="1:8" x14ac:dyDescent="0.2">
      <c r="A129" t="s">
        <v>296</v>
      </c>
      <c r="B129" t="s">
        <v>297</v>
      </c>
      <c r="C129">
        <v>1</v>
      </c>
      <c r="D129" s="2">
        <v>13.06</v>
      </c>
      <c r="E129" s="2">
        <v>5.9</v>
      </c>
      <c r="F129" s="2">
        <v>321824</v>
      </c>
      <c r="G129">
        <f>ROUND(F129*D129/100/1000,0)</f>
        <v>42</v>
      </c>
      <c r="H129">
        <f>ROUND(F129*E129/100/1000,0)</f>
        <v>19</v>
      </c>
    </row>
    <row r="130" spans="1:8" x14ac:dyDescent="0.2">
      <c r="A130" t="s">
        <v>298</v>
      </c>
      <c r="B130" t="s">
        <v>299</v>
      </c>
      <c r="C130">
        <v>1</v>
      </c>
      <c r="D130" s="2">
        <v>13.06</v>
      </c>
      <c r="E130" s="2">
        <v>5.9</v>
      </c>
      <c r="F130" s="2">
        <v>422572</v>
      </c>
      <c r="G130">
        <f>ROUND(F130*D130/100/1000,0)</f>
        <v>55</v>
      </c>
      <c r="H130">
        <f>ROUND(F130*E130/100/1000,0)</f>
        <v>25</v>
      </c>
    </row>
    <row r="131" spans="1:8" x14ac:dyDescent="0.2">
      <c r="A131" t="s">
        <v>300</v>
      </c>
      <c r="B131" t="s">
        <v>301</v>
      </c>
      <c r="C131">
        <v>5</v>
      </c>
      <c r="D131" s="2">
        <v>17.55</v>
      </c>
      <c r="E131" s="2">
        <v>7.65</v>
      </c>
      <c r="F131" s="2">
        <v>149164</v>
      </c>
      <c r="G131">
        <f>ROUND(F131*D131/100/1000,0)</f>
        <v>26</v>
      </c>
      <c r="H131">
        <f>ROUND(F131*E131/100/1000,0)</f>
        <v>11</v>
      </c>
    </row>
    <row r="132" spans="1:8" x14ac:dyDescent="0.2">
      <c r="A132" t="s">
        <v>302</v>
      </c>
      <c r="B132" t="s">
        <v>303</v>
      </c>
      <c r="C132">
        <v>3</v>
      </c>
      <c r="D132" s="2">
        <v>5.7</v>
      </c>
      <c r="E132" s="2">
        <v>2.6</v>
      </c>
      <c r="F132" s="2">
        <v>421148</v>
      </c>
      <c r="G132">
        <f>ROUND(F132*D132/100/1000,0)</f>
        <v>24</v>
      </c>
      <c r="H132">
        <f>ROUND(F132*E132/100/1000,0)</f>
        <v>11</v>
      </c>
    </row>
    <row r="133" spans="1:8" x14ac:dyDescent="0.2">
      <c r="A133" t="s">
        <v>304</v>
      </c>
      <c r="B133" t="s">
        <v>305</v>
      </c>
      <c r="C133">
        <v>4</v>
      </c>
      <c r="D133" s="2">
        <v>13.6</v>
      </c>
      <c r="E133" s="2">
        <v>6.4</v>
      </c>
      <c r="F133" s="2">
        <v>852332</v>
      </c>
      <c r="G133">
        <f>ROUND(F133*D133/100/1000,0)</f>
        <v>116</v>
      </c>
      <c r="H133">
        <f>ROUND(F133*E133/100/1000,0)</f>
        <v>55</v>
      </c>
    </row>
    <row r="134" spans="1:8" x14ac:dyDescent="0.2">
      <c r="A134" t="s">
        <v>306</v>
      </c>
      <c r="B134" t="s">
        <v>307</v>
      </c>
      <c r="C134">
        <v>3</v>
      </c>
      <c r="D134" s="2">
        <v>5.7</v>
      </c>
      <c r="E134" s="2">
        <v>2.6</v>
      </c>
      <c r="F134" s="2">
        <v>832629</v>
      </c>
      <c r="G134">
        <f>ROUND(F134*D134/100/1000,0)</f>
        <v>47</v>
      </c>
      <c r="H134">
        <f>ROUND(F134*E134/100/1000,0)</f>
        <v>22</v>
      </c>
    </row>
    <row r="135" spans="1:8" x14ac:dyDescent="0.2">
      <c r="A135" t="s">
        <v>308</v>
      </c>
      <c r="B135" t="s">
        <v>309</v>
      </c>
      <c r="C135">
        <v>2</v>
      </c>
      <c r="D135" s="2">
        <v>6.55</v>
      </c>
      <c r="E135" s="2">
        <v>4.25</v>
      </c>
      <c r="F135" s="2">
        <v>523750.5</v>
      </c>
      <c r="G135">
        <f>ROUND(F135*D135/100/1000,0)</f>
        <v>34</v>
      </c>
      <c r="H135">
        <f>ROUND(F135*E135/100/1000,0)</f>
        <v>22</v>
      </c>
    </row>
    <row r="136" spans="1:8" x14ac:dyDescent="0.2">
      <c r="A136" t="s">
        <v>310</v>
      </c>
      <c r="B136" t="s">
        <v>311</v>
      </c>
      <c r="C136">
        <v>4</v>
      </c>
      <c r="D136" s="2">
        <v>13.6</v>
      </c>
      <c r="E136" s="2">
        <v>6.4</v>
      </c>
      <c r="F136" s="2">
        <v>567876</v>
      </c>
      <c r="G136">
        <f>ROUND(F136*D136/100/1000,0)</f>
        <v>77</v>
      </c>
      <c r="H136">
        <f>ROUND(F136*E136/100/1000,0)</f>
        <v>36</v>
      </c>
    </row>
    <row r="137" spans="1:8" x14ac:dyDescent="0.2">
      <c r="A137" t="s">
        <v>312</v>
      </c>
      <c r="B137" t="s">
        <v>313</v>
      </c>
      <c r="C137">
        <v>5</v>
      </c>
      <c r="D137" s="2">
        <v>17.55</v>
      </c>
      <c r="E137" s="2">
        <v>7.65</v>
      </c>
      <c r="F137" s="2">
        <v>278822</v>
      </c>
      <c r="G137">
        <f>ROUND(F137*D137/100/1000,0)</f>
        <v>49</v>
      </c>
      <c r="H137">
        <f>ROUND(F137*E137/100/1000,0)</f>
        <v>21</v>
      </c>
    </row>
    <row r="138" spans="1:8" x14ac:dyDescent="0.2">
      <c r="A138" t="s">
        <v>314</v>
      </c>
      <c r="B138" t="s">
        <v>315</v>
      </c>
      <c r="C138">
        <v>4</v>
      </c>
      <c r="D138" s="2">
        <v>13.6</v>
      </c>
      <c r="E138" s="2">
        <v>6.4</v>
      </c>
      <c r="F138" s="2">
        <v>647174</v>
      </c>
      <c r="G138">
        <f>ROUND(F138*D138/100/1000,0)</f>
        <v>88</v>
      </c>
      <c r="H138">
        <f>ROUND(F138*E138/100/1000,0)</f>
        <v>41</v>
      </c>
    </row>
    <row r="139" spans="1:8" x14ac:dyDescent="0.2">
      <c r="A139" t="s">
        <v>316</v>
      </c>
      <c r="B139" t="s">
        <v>317</v>
      </c>
      <c r="C139">
        <v>1</v>
      </c>
      <c r="D139" s="2">
        <v>13.06</v>
      </c>
      <c r="E139" s="2">
        <v>5.9</v>
      </c>
      <c r="F139" s="2">
        <v>87165</v>
      </c>
      <c r="G139">
        <f>ROUND(F139*D139/100/1000,0)</f>
        <v>11</v>
      </c>
      <c r="H139">
        <f>ROUND(F139*E139/100/1000,0)</f>
        <v>5</v>
      </c>
    </row>
    <row r="140" spans="1:8" x14ac:dyDescent="0.2">
      <c r="A140" t="s">
        <v>318</v>
      </c>
      <c r="B140" t="s">
        <v>319</v>
      </c>
      <c r="C140">
        <v>1</v>
      </c>
      <c r="D140" s="2">
        <v>13.06</v>
      </c>
      <c r="E140" s="2">
        <v>5.9</v>
      </c>
      <c r="F140" s="2">
        <v>86850</v>
      </c>
      <c r="G140">
        <f>ROUND(F140*D140/100/1000,0)</f>
        <v>11</v>
      </c>
      <c r="H140">
        <f>ROUND(F140*E140/100/1000,0)</f>
        <v>5</v>
      </c>
    </row>
    <row r="141" spans="1:8" x14ac:dyDescent="0.2">
      <c r="A141" t="s">
        <v>320</v>
      </c>
      <c r="B141" t="s">
        <v>321</v>
      </c>
      <c r="C141">
        <v>3</v>
      </c>
      <c r="D141" s="2">
        <v>5.7</v>
      </c>
      <c r="E141" s="2">
        <v>2.6</v>
      </c>
      <c r="F141" s="2">
        <v>67500</v>
      </c>
      <c r="G141">
        <f>ROUND(F141*D141/100/1000,0)</f>
        <v>4</v>
      </c>
      <c r="H141">
        <f>ROUND(F141*E141/100/1000,0)</f>
        <v>2</v>
      </c>
    </row>
    <row r="142" spans="1:8" x14ac:dyDescent="0.2">
      <c r="A142" t="s">
        <v>322</v>
      </c>
      <c r="B142" t="s">
        <v>323</v>
      </c>
      <c r="C142">
        <v>3</v>
      </c>
      <c r="D142" s="2">
        <v>5.7</v>
      </c>
      <c r="E142" s="2">
        <v>2.6</v>
      </c>
      <c r="F142" s="2">
        <v>593747</v>
      </c>
      <c r="G142">
        <f>ROUND(F142*D142/100/1000,0)</f>
        <v>34</v>
      </c>
      <c r="H142">
        <f>ROUND(F142*E142/100/1000,0)</f>
        <v>15</v>
      </c>
    </row>
    <row r="143" spans="1:8" x14ac:dyDescent="0.2">
      <c r="A143" t="s">
        <v>324</v>
      </c>
      <c r="B143" t="s">
        <v>325</v>
      </c>
      <c r="C143">
        <v>5</v>
      </c>
      <c r="D143" s="2">
        <v>17.55</v>
      </c>
      <c r="E143" s="2">
        <v>7.65</v>
      </c>
      <c r="F143" s="2">
        <v>9740.5</v>
      </c>
      <c r="G143">
        <f>ROUND(F143*D143/100/1000,0)</f>
        <v>2</v>
      </c>
      <c r="H143">
        <f>ROUND(F143*E143/100/1000,0)</f>
        <v>1</v>
      </c>
    </row>
    <row r="144" spans="1:8" x14ac:dyDescent="0.2">
      <c r="A144" t="s">
        <v>326</v>
      </c>
      <c r="B144" t="s">
        <v>327</v>
      </c>
      <c r="C144">
        <v>2</v>
      </c>
      <c r="D144" s="2">
        <v>6.55</v>
      </c>
      <c r="E144" s="2">
        <v>4.25</v>
      </c>
      <c r="F144" s="2">
        <v>1870176</v>
      </c>
      <c r="G144">
        <f>ROUND(F144*D144/100/1000,0)</f>
        <v>122</v>
      </c>
      <c r="H144">
        <f>ROUND(F144*E144/100/1000,0)</f>
        <v>79</v>
      </c>
    </row>
    <row r="145" spans="1:8" x14ac:dyDescent="0.2">
      <c r="A145" t="s">
        <v>328</v>
      </c>
      <c r="B145" t="s">
        <v>329</v>
      </c>
      <c r="C145">
        <v>5</v>
      </c>
      <c r="D145" s="2">
        <v>17.55</v>
      </c>
      <c r="E145" s="2">
        <v>7.65</v>
      </c>
      <c r="F145" s="2">
        <v>44467.5</v>
      </c>
      <c r="G145">
        <f>ROUND(F145*D145/100/1000,0)</f>
        <v>8</v>
      </c>
      <c r="H145">
        <f>ROUND(F145*E145/100/1000,0)</f>
        <v>3</v>
      </c>
    </row>
    <row r="146" spans="1:8" x14ac:dyDescent="0.2">
      <c r="A146" t="s">
        <v>330</v>
      </c>
      <c r="B146" t="s">
        <v>331</v>
      </c>
      <c r="C146">
        <v>5</v>
      </c>
      <c r="D146" s="2">
        <v>17.55</v>
      </c>
      <c r="E146" s="2">
        <v>7.65</v>
      </c>
      <c r="F146" s="2">
        <v>272310.5</v>
      </c>
      <c r="G146">
        <f>ROUND(F146*D146/100/1000,0)</f>
        <v>48</v>
      </c>
      <c r="H146">
        <f>ROUND(F146*E146/100/1000,0)</f>
        <v>21</v>
      </c>
    </row>
    <row r="147" spans="1:8" x14ac:dyDescent="0.2">
      <c r="A147" t="s">
        <v>332</v>
      </c>
      <c r="B147" t="s">
        <v>333</v>
      </c>
      <c r="C147">
        <v>5</v>
      </c>
      <c r="D147" s="2">
        <v>17.55</v>
      </c>
      <c r="E147" s="2">
        <v>7.65</v>
      </c>
      <c r="F147" s="2">
        <v>67760</v>
      </c>
      <c r="G147">
        <f>ROUND(F147*D147/100/1000,0)</f>
        <v>12</v>
      </c>
      <c r="H147">
        <f>ROUND(F147*E147/100/1000,0)</f>
        <v>5</v>
      </c>
    </row>
    <row r="148" spans="1:8" x14ac:dyDescent="0.2">
      <c r="A148" t="s">
        <v>334</v>
      </c>
      <c r="B148" t="s">
        <v>335</v>
      </c>
      <c r="C148">
        <v>5</v>
      </c>
      <c r="D148" s="2">
        <v>17.55</v>
      </c>
      <c r="E148" s="2">
        <v>7.65</v>
      </c>
      <c r="F148" s="2">
        <v>58019.5</v>
      </c>
      <c r="G148">
        <f>ROUND(F148*D148/100/1000,0)</f>
        <v>10</v>
      </c>
      <c r="H148">
        <f>ROUND(F148*E148/100/1000,0)</f>
        <v>4</v>
      </c>
    </row>
    <row r="149" spans="1:8" x14ac:dyDescent="0.2">
      <c r="A149" t="s">
        <v>336</v>
      </c>
      <c r="B149" t="s">
        <v>337</v>
      </c>
      <c r="C149">
        <v>5</v>
      </c>
      <c r="D149" s="2">
        <v>17.55</v>
      </c>
      <c r="E149" s="2">
        <v>7.65</v>
      </c>
      <c r="F149" s="2">
        <v>64372</v>
      </c>
      <c r="G149">
        <f>ROUND(F149*D149/100/1000,0)</f>
        <v>11</v>
      </c>
      <c r="H149">
        <f>ROUND(F149*E149/100/1000,0)</f>
        <v>5</v>
      </c>
    </row>
    <row r="150" spans="1:8" x14ac:dyDescent="0.2">
      <c r="A150" t="s">
        <v>338</v>
      </c>
      <c r="B150" t="s">
        <v>339</v>
      </c>
      <c r="C150">
        <v>5</v>
      </c>
      <c r="D150" s="2">
        <v>17.55</v>
      </c>
      <c r="E150" s="2">
        <v>7.65</v>
      </c>
      <c r="F150" s="2">
        <v>8893.5</v>
      </c>
      <c r="G150">
        <f>ROUND(F150*D150/100/1000,0)</f>
        <v>2</v>
      </c>
      <c r="H150">
        <f>ROUND(F150*E150/100/1000,0)</f>
        <v>1</v>
      </c>
    </row>
    <row r="151" spans="1:8" x14ac:dyDescent="0.2">
      <c r="A151" t="s">
        <v>340</v>
      </c>
      <c r="B151" t="s">
        <v>341</v>
      </c>
      <c r="C151">
        <v>5</v>
      </c>
      <c r="D151" s="2">
        <v>17.55</v>
      </c>
      <c r="E151" s="2">
        <v>7.65</v>
      </c>
      <c r="F151" s="2">
        <v>12281.5</v>
      </c>
      <c r="G151">
        <f>ROUND(F151*D151/100/1000,0)</f>
        <v>2</v>
      </c>
      <c r="H151">
        <f>ROUND(F151*E151/100/1000,0)</f>
        <v>1</v>
      </c>
    </row>
    <row r="152" spans="1:8" x14ac:dyDescent="0.2">
      <c r="A152" t="s">
        <v>342</v>
      </c>
      <c r="B152" t="s">
        <v>343</v>
      </c>
      <c r="C152">
        <v>1</v>
      </c>
      <c r="D152" s="2">
        <v>13.06</v>
      </c>
      <c r="E152" s="2">
        <v>5.9</v>
      </c>
      <c r="F152" s="2">
        <v>491940</v>
      </c>
      <c r="G152">
        <f>ROUND(F152*D152/100/1000,0)</f>
        <v>64</v>
      </c>
      <c r="H152">
        <f>ROUND(F152*E152/100/1000,0)</f>
        <v>29</v>
      </c>
    </row>
    <row r="153" spans="1:8" x14ac:dyDescent="0.2">
      <c r="A153" t="s">
        <v>344</v>
      </c>
      <c r="B153" t="s">
        <v>345</v>
      </c>
      <c r="C153">
        <v>1</v>
      </c>
      <c r="D153" s="2">
        <v>13.06</v>
      </c>
      <c r="E153" s="2">
        <v>5.9</v>
      </c>
      <c r="F153" s="2">
        <v>460080</v>
      </c>
      <c r="G153">
        <f>ROUND(F153*D153/100/1000,0)</f>
        <v>60</v>
      </c>
      <c r="H153">
        <f>ROUND(F153*E153/100/1000,0)</f>
        <v>27</v>
      </c>
    </row>
    <row r="154" spans="1:8" x14ac:dyDescent="0.2">
      <c r="A154" t="s">
        <v>346</v>
      </c>
      <c r="B154" t="s">
        <v>347</v>
      </c>
      <c r="C154">
        <v>1</v>
      </c>
      <c r="D154" s="2">
        <v>13.06</v>
      </c>
      <c r="E154" s="2">
        <v>5.9</v>
      </c>
      <c r="F154" s="2">
        <v>294300</v>
      </c>
      <c r="G154">
        <f>ROUND(F154*D154/100/1000,0)</f>
        <v>38</v>
      </c>
      <c r="H154">
        <f>ROUND(F154*E154/100/1000,0)</f>
        <v>17</v>
      </c>
    </row>
    <row r="155" spans="1:8" x14ac:dyDescent="0.2">
      <c r="A155" t="s">
        <v>348</v>
      </c>
      <c r="B155" t="s">
        <v>349</v>
      </c>
      <c r="C155">
        <v>1</v>
      </c>
      <c r="D155" s="2">
        <v>13.06</v>
      </c>
      <c r="E155" s="2">
        <v>5.9</v>
      </c>
      <c r="F155" s="2">
        <v>266760</v>
      </c>
      <c r="G155">
        <f>ROUND(F155*D155/100/1000,0)</f>
        <v>35</v>
      </c>
      <c r="H155">
        <f>ROUND(F155*E155/100/1000,0)</f>
        <v>16</v>
      </c>
    </row>
    <row r="156" spans="1:8" x14ac:dyDescent="0.2">
      <c r="A156" t="s">
        <v>350</v>
      </c>
      <c r="B156" t="s">
        <v>351</v>
      </c>
      <c r="C156">
        <v>2</v>
      </c>
      <c r="D156" s="2">
        <v>6.55</v>
      </c>
      <c r="E156" s="2">
        <v>4.25</v>
      </c>
      <c r="F156" s="2">
        <v>200160</v>
      </c>
      <c r="G156">
        <f>ROUND(F156*D156/100/1000,0)</f>
        <v>13</v>
      </c>
      <c r="H156">
        <f>ROUND(F156*E156/100/1000,0)</f>
        <v>9</v>
      </c>
    </row>
    <row r="157" spans="1:8" x14ac:dyDescent="0.2">
      <c r="A157" t="s">
        <v>352</v>
      </c>
      <c r="B157" t="s">
        <v>353</v>
      </c>
      <c r="C157">
        <v>2</v>
      </c>
      <c r="D157" s="2">
        <v>6.55</v>
      </c>
      <c r="E157" s="2">
        <v>4.25</v>
      </c>
      <c r="F157" s="2">
        <v>60480</v>
      </c>
      <c r="G157">
        <f>ROUND(F157*D157/100/1000,0)</f>
        <v>4</v>
      </c>
      <c r="H157">
        <f>ROUND(F157*E157/100/1000,0)</f>
        <v>3</v>
      </c>
    </row>
    <row r="158" spans="1:8" x14ac:dyDescent="0.2">
      <c r="A158" t="s">
        <v>354</v>
      </c>
      <c r="B158" t="s">
        <v>355</v>
      </c>
      <c r="C158">
        <v>1</v>
      </c>
      <c r="D158" s="2">
        <v>13.06</v>
      </c>
      <c r="E158" s="2">
        <v>5.9</v>
      </c>
      <c r="F158" s="2">
        <v>283680</v>
      </c>
      <c r="G158">
        <f>ROUND(F158*D158/100/1000,0)</f>
        <v>37</v>
      </c>
      <c r="H158">
        <f>ROUND(F158*E158/100/1000,0)</f>
        <v>17</v>
      </c>
    </row>
    <row r="159" spans="1:8" x14ac:dyDescent="0.2">
      <c r="A159" t="s">
        <v>356</v>
      </c>
      <c r="B159" t="s">
        <v>357</v>
      </c>
      <c r="C159">
        <v>1</v>
      </c>
      <c r="D159" s="2">
        <v>13.06</v>
      </c>
      <c r="E159" s="2">
        <v>5.9</v>
      </c>
      <c r="F159" s="2">
        <v>194400</v>
      </c>
      <c r="G159">
        <f>ROUND(F159*D159/100/1000,0)</f>
        <v>25</v>
      </c>
      <c r="H159">
        <f>ROUND(F159*E159/100/1000,0)</f>
        <v>11</v>
      </c>
    </row>
    <row r="160" spans="1:8" x14ac:dyDescent="0.2">
      <c r="A160" t="s">
        <v>358</v>
      </c>
      <c r="B160" t="s">
        <v>359</v>
      </c>
      <c r="C160">
        <v>2</v>
      </c>
      <c r="D160" s="2">
        <v>6.55</v>
      </c>
      <c r="E160" s="2">
        <v>4.25</v>
      </c>
      <c r="F160" s="2">
        <v>246420</v>
      </c>
      <c r="G160">
        <f>ROUND(F160*D160/100/1000,0)</f>
        <v>16</v>
      </c>
      <c r="H160">
        <f>ROUND(F160*E160/100/1000,0)</f>
        <v>10</v>
      </c>
    </row>
    <row r="161" spans="1:8" x14ac:dyDescent="0.2">
      <c r="A161" t="s">
        <v>360</v>
      </c>
      <c r="B161" t="s">
        <v>361</v>
      </c>
      <c r="C161">
        <v>1</v>
      </c>
      <c r="D161" s="2">
        <v>13.06</v>
      </c>
      <c r="E161" s="2">
        <v>5.9</v>
      </c>
      <c r="F161" s="2">
        <v>319140</v>
      </c>
      <c r="G161">
        <f>ROUND(F161*D161/100/1000,0)</f>
        <v>42</v>
      </c>
      <c r="H161">
        <f>ROUND(F161*E161/100/1000,0)</f>
        <v>19</v>
      </c>
    </row>
    <row r="162" spans="1:8" x14ac:dyDescent="0.2">
      <c r="A162" t="s">
        <v>362</v>
      </c>
      <c r="B162" t="s">
        <v>363</v>
      </c>
      <c r="C162">
        <v>1</v>
      </c>
      <c r="D162" s="2">
        <v>13.06</v>
      </c>
      <c r="E162" s="2">
        <v>5.9</v>
      </c>
      <c r="F162" s="2">
        <v>328140</v>
      </c>
      <c r="G162">
        <f>ROUND(F162*D162/100/1000,0)</f>
        <v>43</v>
      </c>
      <c r="H162">
        <f>ROUND(F162*E162/100/1000,0)</f>
        <v>19</v>
      </c>
    </row>
    <row r="163" spans="1:8" x14ac:dyDescent="0.2">
      <c r="A163" t="s">
        <v>364</v>
      </c>
      <c r="B163" t="s">
        <v>365</v>
      </c>
      <c r="C163">
        <v>1</v>
      </c>
      <c r="D163" s="2">
        <v>13.06</v>
      </c>
      <c r="E163" s="2">
        <v>5.9</v>
      </c>
      <c r="F163" s="2">
        <v>470340</v>
      </c>
      <c r="G163">
        <f>ROUND(F163*D163/100/1000,0)</f>
        <v>61</v>
      </c>
      <c r="H163">
        <f>ROUND(F163*E163/100/1000,0)</f>
        <v>28</v>
      </c>
    </row>
    <row r="164" spans="1:8" x14ac:dyDescent="0.2">
      <c r="A164" t="s">
        <v>366</v>
      </c>
      <c r="B164" t="s">
        <v>367</v>
      </c>
      <c r="C164">
        <v>1</v>
      </c>
      <c r="D164" s="2">
        <v>13.06</v>
      </c>
      <c r="E164" s="2">
        <v>5.9</v>
      </c>
      <c r="F164" s="2">
        <v>322020</v>
      </c>
      <c r="G164">
        <f>ROUND(F164*D164/100/1000,0)</f>
        <v>42</v>
      </c>
      <c r="H164">
        <f>ROUND(F164*E164/100/1000,0)</f>
        <v>19</v>
      </c>
    </row>
    <row r="165" spans="1:8" x14ac:dyDescent="0.2">
      <c r="A165" t="s">
        <v>368</v>
      </c>
      <c r="B165" t="s">
        <v>369</v>
      </c>
      <c r="C165">
        <v>1</v>
      </c>
      <c r="D165" s="2">
        <v>13.06</v>
      </c>
      <c r="E165" s="2">
        <v>5.9</v>
      </c>
      <c r="F165" s="2">
        <v>182700</v>
      </c>
      <c r="G165">
        <f>ROUND(F165*D165/100/1000,0)</f>
        <v>24</v>
      </c>
      <c r="H165">
        <f>ROUND(F165*E165/100/1000,0)</f>
        <v>11</v>
      </c>
    </row>
    <row r="166" spans="1:8" x14ac:dyDescent="0.2">
      <c r="A166" t="s">
        <v>370</v>
      </c>
      <c r="B166" t="s">
        <v>371</v>
      </c>
      <c r="C166">
        <v>1</v>
      </c>
      <c r="D166" s="2">
        <v>13.06</v>
      </c>
      <c r="E166" s="2">
        <v>5.9</v>
      </c>
      <c r="F166" s="2">
        <v>181080</v>
      </c>
      <c r="G166">
        <f>ROUND(F166*D166/100/1000,0)</f>
        <v>24</v>
      </c>
      <c r="H166">
        <f>ROUND(F166*E166/100/1000,0)</f>
        <v>11</v>
      </c>
    </row>
    <row r="167" spans="1:8" x14ac:dyDescent="0.2">
      <c r="A167" t="s">
        <v>372</v>
      </c>
      <c r="B167" t="s">
        <v>373</v>
      </c>
      <c r="C167">
        <v>2</v>
      </c>
      <c r="D167" s="2">
        <v>6.55</v>
      </c>
      <c r="E167" s="2">
        <v>4.25</v>
      </c>
      <c r="F167" s="2">
        <v>193320</v>
      </c>
      <c r="G167">
        <f>ROUND(F167*D167/100/1000,0)</f>
        <v>13</v>
      </c>
      <c r="H167">
        <f>ROUND(F167*E167/100/1000,0)</f>
        <v>8</v>
      </c>
    </row>
    <row r="168" spans="1:8" x14ac:dyDescent="0.2">
      <c r="A168" t="s">
        <v>374</v>
      </c>
      <c r="B168" t="s">
        <v>375</v>
      </c>
      <c r="C168">
        <v>5</v>
      </c>
      <c r="D168" s="2">
        <v>17.55</v>
      </c>
      <c r="E168" s="2">
        <v>7.65</v>
      </c>
      <c r="F168" s="2">
        <v>21240</v>
      </c>
      <c r="G168">
        <f>ROUND(F168*D168/100/1000,0)</f>
        <v>4</v>
      </c>
      <c r="H168">
        <f>ROUND(F168*E168/100/1000,0)</f>
        <v>2</v>
      </c>
    </row>
    <row r="169" spans="1:8" x14ac:dyDescent="0.2">
      <c r="A169" t="s">
        <v>376</v>
      </c>
      <c r="B169" t="s">
        <v>377</v>
      </c>
      <c r="C169">
        <v>1</v>
      </c>
      <c r="D169" s="2">
        <v>13.06</v>
      </c>
      <c r="E169" s="2">
        <v>5.9</v>
      </c>
      <c r="F169" s="2">
        <v>352800</v>
      </c>
      <c r="G169">
        <f>ROUND(F169*D169/100/1000,0)</f>
        <v>46</v>
      </c>
      <c r="H169">
        <f>ROUND(F169*E169/100/1000,0)</f>
        <v>21</v>
      </c>
    </row>
    <row r="170" spans="1:8" x14ac:dyDescent="0.2">
      <c r="A170" t="s">
        <v>378</v>
      </c>
      <c r="B170" t="s">
        <v>379</v>
      </c>
      <c r="C170">
        <v>1</v>
      </c>
      <c r="D170" s="2">
        <v>13.06</v>
      </c>
      <c r="E170" s="2">
        <v>5.9</v>
      </c>
      <c r="F170" s="2">
        <v>238140</v>
      </c>
      <c r="G170">
        <f>ROUND(F170*D170/100/1000,0)</f>
        <v>31</v>
      </c>
      <c r="H170">
        <f>ROUND(F170*E170/100/1000,0)</f>
        <v>14</v>
      </c>
    </row>
    <row r="171" spans="1:8" x14ac:dyDescent="0.2">
      <c r="A171" t="s">
        <v>380</v>
      </c>
      <c r="B171" t="s">
        <v>381</v>
      </c>
      <c r="C171">
        <v>1</v>
      </c>
      <c r="D171" s="2">
        <v>13.06</v>
      </c>
      <c r="E171" s="2">
        <v>5.9</v>
      </c>
      <c r="F171" s="2">
        <v>292500</v>
      </c>
      <c r="G171">
        <f>ROUND(F171*D171/100/1000,0)</f>
        <v>38</v>
      </c>
      <c r="H171">
        <f>ROUND(F171*E171/100/1000,0)</f>
        <v>17</v>
      </c>
    </row>
    <row r="172" spans="1:8" x14ac:dyDescent="0.2">
      <c r="A172" t="s">
        <v>382</v>
      </c>
      <c r="B172" t="s">
        <v>383</v>
      </c>
      <c r="C172">
        <v>1</v>
      </c>
      <c r="D172" s="2">
        <v>13.06</v>
      </c>
      <c r="E172" s="2">
        <v>5.9</v>
      </c>
      <c r="F172" s="2">
        <v>291780</v>
      </c>
      <c r="G172">
        <f>ROUND(F172*D172/100/1000,0)</f>
        <v>38</v>
      </c>
      <c r="H172">
        <f>ROUND(F172*E172/100/1000,0)</f>
        <v>17</v>
      </c>
    </row>
    <row r="173" spans="1:8" x14ac:dyDescent="0.2">
      <c r="A173" t="s">
        <v>384</v>
      </c>
      <c r="B173" t="s">
        <v>305</v>
      </c>
      <c r="C173">
        <v>4</v>
      </c>
      <c r="D173" s="2">
        <v>13.6</v>
      </c>
      <c r="E173" s="2">
        <v>6.4</v>
      </c>
      <c r="F173" s="2">
        <v>466627.5</v>
      </c>
      <c r="G173">
        <f>ROUND(F173*D173/100/1000,0)</f>
        <v>63</v>
      </c>
      <c r="H173">
        <f>ROUND(F173*E173/100/1000,0)</f>
        <v>30</v>
      </c>
    </row>
    <row r="174" spans="1:8" x14ac:dyDescent="0.2">
      <c r="A174" t="s">
        <v>385</v>
      </c>
      <c r="B174" t="s">
        <v>386</v>
      </c>
      <c r="C174">
        <v>2</v>
      </c>
      <c r="D174" s="2">
        <v>6.55</v>
      </c>
      <c r="E174" s="2">
        <v>4.25</v>
      </c>
      <c r="F174" s="2">
        <v>7203483</v>
      </c>
      <c r="G174">
        <f>ROUND(F174*D174/100/1000,0)</f>
        <v>472</v>
      </c>
      <c r="H174">
        <f>ROUND(F174*E174/100/1000,0)</f>
        <v>306</v>
      </c>
    </row>
    <row r="175" spans="1:8" x14ac:dyDescent="0.2">
      <c r="A175" t="s">
        <v>387</v>
      </c>
      <c r="B175" t="s">
        <v>388</v>
      </c>
      <c r="C175">
        <v>2</v>
      </c>
      <c r="D175" s="2">
        <v>6.55</v>
      </c>
      <c r="E175" s="2">
        <v>4.25</v>
      </c>
      <c r="F175" s="2">
        <v>3069058.5</v>
      </c>
      <c r="G175">
        <f>ROUND(F175*D175/100/1000,0)</f>
        <v>201</v>
      </c>
      <c r="H175">
        <f>ROUND(F175*E175/100/1000,0)</f>
        <v>130</v>
      </c>
    </row>
    <row r="176" spans="1:8" x14ac:dyDescent="0.2">
      <c r="A176" t="s">
        <v>389</v>
      </c>
      <c r="B176" t="s">
        <v>390</v>
      </c>
      <c r="C176">
        <v>3</v>
      </c>
      <c r="D176" s="2">
        <v>5.7</v>
      </c>
      <c r="E176" s="2">
        <v>2.6</v>
      </c>
      <c r="F176" s="2">
        <v>745069.5</v>
      </c>
      <c r="G176">
        <f>ROUND(F176*D176/100/1000,0)</f>
        <v>42</v>
      </c>
      <c r="H176">
        <f>ROUND(F176*E176/100/1000,0)</f>
        <v>19</v>
      </c>
    </row>
    <row r="177" spans="1:8" x14ac:dyDescent="0.2">
      <c r="A177" t="s">
        <v>391</v>
      </c>
      <c r="B177" t="s">
        <v>392</v>
      </c>
      <c r="C177">
        <v>5</v>
      </c>
      <c r="D177" s="2">
        <v>17.55</v>
      </c>
      <c r="E177" s="2">
        <v>7.65</v>
      </c>
      <c r="F177" s="2">
        <v>96628.5</v>
      </c>
      <c r="G177">
        <f>ROUND(F177*D177/100/1000,0)</f>
        <v>17</v>
      </c>
      <c r="H177">
        <f>ROUND(F177*E177/100/1000,0)</f>
        <v>7</v>
      </c>
    </row>
    <row r="178" spans="1:8" x14ac:dyDescent="0.2">
      <c r="A178" t="s">
        <v>393</v>
      </c>
      <c r="B178" t="s">
        <v>394</v>
      </c>
      <c r="C178">
        <v>2</v>
      </c>
      <c r="D178" s="2">
        <v>6.55</v>
      </c>
      <c r="E178" s="2">
        <v>4.25</v>
      </c>
      <c r="F178" s="2">
        <v>1197801</v>
      </c>
      <c r="G178">
        <f>ROUND(F178*D178/100/1000,0)</f>
        <v>78</v>
      </c>
      <c r="H178">
        <f>ROUND(F178*E178/100/1000,0)</f>
        <v>51</v>
      </c>
    </row>
    <row r="179" spans="1:8" x14ac:dyDescent="0.2">
      <c r="A179" t="s">
        <v>395</v>
      </c>
      <c r="B179" t="s">
        <v>396</v>
      </c>
      <c r="C179">
        <v>5</v>
      </c>
      <c r="D179" s="2">
        <v>17.55</v>
      </c>
      <c r="E179" s="2">
        <v>7.65</v>
      </c>
      <c r="F179" s="2">
        <v>76518</v>
      </c>
      <c r="G179">
        <f>ROUND(F179*D179/100/1000,0)</f>
        <v>13</v>
      </c>
      <c r="H179">
        <f>ROUND(F179*E179/100/1000,0)</f>
        <v>6</v>
      </c>
    </row>
    <row r="180" spans="1:8" x14ac:dyDescent="0.2">
      <c r="A180" t="s">
        <v>397</v>
      </c>
      <c r="B180" t="s">
        <v>398</v>
      </c>
      <c r="C180">
        <v>5</v>
      </c>
      <c r="D180" s="2">
        <v>17.55</v>
      </c>
      <c r="E180" s="2">
        <v>7.65</v>
      </c>
      <c r="F180" s="2">
        <v>392890.5</v>
      </c>
      <c r="G180">
        <f>ROUND(F180*D180/100/1000,0)</f>
        <v>69</v>
      </c>
      <c r="H180">
        <f>ROUND(F180*E180/100/1000,0)</f>
        <v>30</v>
      </c>
    </row>
    <row r="181" spans="1:8" x14ac:dyDescent="0.2">
      <c r="A181" t="s">
        <v>399</v>
      </c>
      <c r="B181" t="s">
        <v>400</v>
      </c>
      <c r="C181">
        <v>5</v>
      </c>
      <c r="D181" s="2">
        <v>17.55</v>
      </c>
      <c r="E181" s="2">
        <v>7.65</v>
      </c>
      <c r="F181" s="2">
        <v>72103.5</v>
      </c>
      <c r="G181">
        <f>ROUND(F181*D181/100/1000,0)</f>
        <v>13</v>
      </c>
      <c r="H181">
        <f>ROUND(F181*E181/100/1000,0)</f>
        <v>6</v>
      </c>
    </row>
    <row r="182" spans="1:8" x14ac:dyDescent="0.2">
      <c r="A182" t="s">
        <v>401</v>
      </c>
      <c r="B182" t="s">
        <v>402</v>
      </c>
      <c r="C182">
        <v>5</v>
      </c>
      <c r="D182" s="2">
        <v>17.55</v>
      </c>
      <c r="E182" s="2">
        <v>7.65</v>
      </c>
      <c r="F182" s="2">
        <v>153526.5</v>
      </c>
      <c r="G182">
        <f>ROUND(F182*D182/100/1000,0)</f>
        <v>27</v>
      </c>
      <c r="H182">
        <f>ROUND(F182*E182/100/1000,0)</f>
        <v>12</v>
      </c>
    </row>
    <row r="183" spans="1:8" x14ac:dyDescent="0.2">
      <c r="A183" t="s">
        <v>403</v>
      </c>
      <c r="B183" t="s">
        <v>404</v>
      </c>
      <c r="C183">
        <v>3</v>
      </c>
      <c r="D183" s="2">
        <v>5.7</v>
      </c>
      <c r="E183" s="2">
        <v>2.6</v>
      </c>
      <c r="F183" s="2">
        <v>340897.5</v>
      </c>
      <c r="G183">
        <f>ROUND(F183*D183/100/1000,0)</f>
        <v>19</v>
      </c>
      <c r="H183">
        <f>ROUND(F183*E183/100/1000,0)</f>
        <v>9</v>
      </c>
    </row>
    <row r="184" spans="1:8" x14ac:dyDescent="0.2">
      <c r="A184" t="s">
        <v>405</v>
      </c>
      <c r="B184" t="s">
        <v>406</v>
      </c>
      <c r="C184">
        <v>3</v>
      </c>
      <c r="D184" s="2">
        <v>5.7</v>
      </c>
      <c r="E184" s="2">
        <v>2.6</v>
      </c>
      <c r="F184" s="2">
        <v>94176</v>
      </c>
      <c r="G184">
        <f>ROUND(F184*D184/100/1000,0)</f>
        <v>5</v>
      </c>
      <c r="H184">
        <f>ROUND(F184*E184/100/1000,0)</f>
        <v>2</v>
      </c>
    </row>
    <row r="185" spans="1:8" x14ac:dyDescent="0.2">
      <c r="A185" t="s">
        <v>407</v>
      </c>
      <c r="B185" t="s">
        <v>408</v>
      </c>
      <c r="C185">
        <v>5</v>
      </c>
      <c r="D185" s="2">
        <v>17.55</v>
      </c>
      <c r="E185" s="2">
        <v>7.65</v>
      </c>
      <c r="F185" s="2">
        <v>178051.5</v>
      </c>
      <c r="G185">
        <f>ROUND(F185*D185/100/1000,0)</f>
        <v>31</v>
      </c>
      <c r="H185">
        <f>ROUND(F185*E185/100/1000,0)</f>
        <v>14</v>
      </c>
    </row>
    <row r="186" spans="1:8" x14ac:dyDescent="0.2">
      <c r="A186" t="s">
        <v>409</v>
      </c>
      <c r="B186" t="s">
        <v>410</v>
      </c>
      <c r="C186">
        <v>5</v>
      </c>
      <c r="D186" s="2">
        <v>17.55</v>
      </c>
      <c r="E186" s="2">
        <v>7.65</v>
      </c>
      <c r="F186" s="2">
        <v>103986</v>
      </c>
      <c r="G186">
        <f>ROUND(F186*D186/100/1000,0)</f>
        <v>18</v>
      </c>
      <c r="H186">
        <f>ROUND(F186*E186/100/1000,0)</f>
        <v>8</v>
      </c>
    </row>
    <row r="187" spans="1:8" x14ac:dyDescent="0.2">
      <c r="A187" t="s">
        <v>411</v>
      </c>
      <c r="B187" t="s">
        <v>412</v>
      </c>
      <c r="C187">
        <v>4</v>
      </c>
      <c r="D187" s="2">
        <v>13.6</v>
      </c>
      <c r="E187" s="2">
        <v>6.4</v>
      </c>
      <c r="F187" s="2">
        <v>444393</v>
      </c>
      <c r="G187">
        <f>ROUND(F187*D187/100/1000,0)</f>
        <v>60</v>
      </c>
      <c r="H187">
        <f>ROUND(F187*E187/100/1000,0)</f>
        <v>28</v>
      </c>
    </row>
    <row r="188" spans="1:8" x14ac:dyDescent="0.2">
      <c r="A188" t="s">
        <v>413</v>
      </c>
      <c r="B188" t="s">
        <v>414</v>
      </c>
      <c r="C188">
        <v>5</v>
      </c>
      <c r="D188" s="2">
        <v>17.55</v>
      </c>
      <c r="E188" s="2">
        <v>7.65</v>
      </c>
      <c r="F188" s="2">
        <v>5395.5</v>
      </c>
      <c r="G188">
        <f>ROUND(F188*D188/100/1000,0)</f>
        <v>1</v>
      </c>
      <c r="H188">
        <f>ROUND(F188*E188/100/1000,0)</f>
        <v>0</v>
      </c>
    </row>
    <row r="189" spans="1:8" x14ac:dyDescent="0.2">
      <c r="A189" t="s">
        <v>415</v>
      </c>
      <c r="B189" t="s">
        <v>416</v>
      </c>
      <c r="C189">
        <v>1</v>
      </c>
      <c r="D189" s="2">
        <v>13.06</v>
      </c>
      <c r="E189" s="2">
        <v>5.9</v>
      </c>
      <c r="F189" s="2">
        <v>123413</v>
      </c>
      <c r="G189">
        <f>ROUND(F189*D189/100/1000,0)</f>
        <v>16</v>
      </c>
      <c r="H189">
        <f>ROUND(F189*E189/100/1000,0)</f>
        <v>7</v>
      </c>
    </row>
    <row r="190" spans="1:8" x14ac:dyDescent="0.2">
      <c r="A190" t="s">
        <v>417</v>
      </c>
      <c r="B190" t="s">
        <v>418</v>
      </c>
      <c r="C190">
        <v>2</v>
      </c>
      <c r="D190" s="2">
        <v>6.55</v>
      </c>
      <c r="E190" s="2">
        <v>4.25</v>
      </c>
      <c r="F190" s="2">
        <v>192140</v>
      </c>
      <c r="G190">
        <f>ROUND(F190*D190/100/1000,0)</f>
        <v>13</v>
      </c>
      <c r="H190">
        <f>ROUND(F190*E190/100/1000,0)</f>
        <v>8</v>
      </c>
    </row>
    <row r="191" spans="1:8" x14ac:dyDescent="0.2">
      <c r="A191" t="s">
        <v>419</v>
      </c>
      <c r="B191" t="s">
        <v>420</v>
      </c>
      <c r="C191">
        <v>1</v>
      </c>
      <c r="D191" s="2">
        <v>13.06</v>
      </c>
      <c r="E191" s="2">
        <v>5.9</v>
      </c>
      <c r="F191" s="2">
        <v>399429.5</v>
      </c>
      <c r="G191">
        <f>ROUND(F191*D191/100/1000,0)</f>
        <v>52</v>
      </c>
      <c r="H191">
        <f>ROUND(F191*E191/100/1000,0)</f>
        <v>24</v>
      </c>
    </row>
    <row r="192" spans="1:8" x14ac:dyDescent="0.2">
      <c r="A192" t="s">
        <v>421</v>
      </c>
      <c r="B192" t="s">
        <v>422</v>
      </c>
      <c r="C192">
        <v>3</v>
      </c>
      <c r="D192" s="2">
        <v>5.7</v>
      </c>
      <c r="E192" s="2">
        <v>2.6</v>
      </c>
      <c r="F192" s="2">
        <v>129694.5</v>
      </c>
      <c r="G192">
        <f>ROUND(F192*D192/100/1000,0)</f>
        <v>7</v>
      </c>
      <c r="H192">
        <f>ROUND(F192*E192/100/1000,0)</f>
        <v>3</v>
      </c>
    </row>
    <row r="193" spans="1:8" x14ac:dyDescent="0.2">
      <c r="A193" t="s">
        <v>423</v>
      </c>
      <c r="B193" t="s">
        <v>424</v>
      </c>
      <c r="C193">
        <v>2</v>
      </c>
      <c r="D193" s="2">
        <v>6.55</v>
      </c>
      <c r="E193" s="2">
        <v>4.25</v>
      </c>
      <c r="F193" s="2">
        <v>370608.5</v>
      </c>
      <c r="G193">
        <f>ROUND(F193*D193/100/1000,0)</f>
        <v>24</v>
      </c>
      <c r="H193">
        <f>ROUND(F193*E193/100/1000,0)</f>
        <v>16</v>
      </c>
    </row>
    <row r="194" spans="1:8" x14ac:dyDescent="0.2">
      <c r="A194" t="s">
        <v>425</v>
      </c>
      <c r="B194" t="s">
        <v>426</v>
      </c>
      <c r="C194">
        <v>2</v>
      </c>
      <c r="D194" s="2">
        <v>6.55</v>
      </c>
      <c r="E194" s="2">
        <v>4.25</v>
      </c>
      <c r="F194" s="2">
        <v>422708</v>
      </c>
      <c r="G194">
        <f>ROUND(F194*D194/100/1000,0)</f>
        <v>28</v>
      </c>
      <c r="H194">
        <f>ROUND(F194*E194/100/1000,0)</f>
        <v>18</v>
      </c>
    </row>
    <row r="195" spans="1:8" x14ac:dyDescent="0.2">
      <c r="A195" t="s">
        <v>427</v>
      </c>
      <c r="B195" t="s">
        <v>428</v>
      </c>
      <c r="C195">
        <v>1</v>
      </c>
      <c r="D195" s="2">
        <v>13.06</v>
      </c>
      <c r="E195" s="2">
        <v>5.9</v>
      </c>
      <c r="F195" s="2">
        <v>222069.5</v>
      </c>
      <c r="G195">
        <f>ROUND(F195*D195/100/1000,0)</f>
        <v>29</v>
      </c>
      <c r="H195">
        <f>ROUND(F195*E195/100/1000,0)</f>
        <v>13</v>
      </c>
    </row>
    <row r="196" spans="1:8" x14ac:dyDescent="0.2">
      <c r="A196" t="s">
        <v>429</v>
      </c>
      <c r="B196" t="s">
        <v>430</v>
      </c>
      <c r="C196">
        <v>1</v>
      </c>
      <c r="D196" s="2">
        <v>13.06</v>
      </c>
      <c r="E196" s="2">
        <v>5.9</v>
      </c>
      <c r="F196" s="2">
        <v>346960.5</v>
      </c>
      <c r="G196">
        <f>ROUND(F196*D196/100/1000,0)</f>
        <v>45</v>
      </c>
      <c r="H196">
        <f>ROUND(F196*E196/100/1000,0)</f>
        <v>20</v>
      </c>
    </row>
    <row r="197" spans="1:8" x14ac:dyDescent="0.2">
      <c r="A197" t="s">
        <v>431</v>
      </c>
      <c r="B197" t="s">
        <v>432</v>
      </c>
      <c r="C197">
        <v>1</v>
      </c>
      <c r="D197" s="2">
        <v>13.06</v>
      </c>
      <c r="E197" s="2">
        <v>5.9</v>
      </c>
      <c r="F197" s="2">
        <v>346591</v>
      </c>
      <c r="G197">
        <f>ROUND(F197*D197/100/1000,0)</f>
        <v>45</v>
      </c>
      <c r="H197">
        <f>ROUND(F197*E197/100/1000,0)</f>
        <v>20</v>
      </c>
    </row>
    <row r="198" spans="1:8" x14ac:dyDescent="0.2">
      <c r="A198" t="s">
        <v>433</v>
      </c>
      <c r="B198" t="s">
        <v>434</v>
      </c>
      <c r="C198">
        <v>2</v>
      </c>
      <c r="D198" s="2">
        <v>6.55</v>
      </c>
      <c r="E198" s="2">
        <v>4.25</v>
      </c>
      <c r="F198" s="2">
        <v>348069</v>
      </c>
      <c r="G198">
        <f>ROUND(F198*D198/100/1000,0)</f>
        <v>23</v>
      </c>
      <c r="H198">
        <f>ROUND(F198*E198/100/1000,0)</f>
        <v>15</v>
      </c>
    </row>
    <row r="199" spans="1:8" x14ac:dyDescent="0.2">
      <c r="A199" t="s">
        <v>435</v>
      </c>
      <c r="B199" t="s">
        <v>436</v>
      </c>
      <c r="C199">
        <v>5</v>
      </c>
      <c r="D199" s="2">
        <v>17.55</v>
      </c>
      <c r="E199" s="2">
        <v>7.65</v>
      </c>
      <c r="F199" s="2">
        <v>369.5</v>
      </c>
      <c r="G199">
        <f>ROUND(F199*D199/100/1000,0)</f>
        <v>0</v>
      </c>
      <c r="H199">
        <f>ROUND(F199*E199/100/1000,0)</f>
        <v>0</v>
      </c>
    </row>
    <row r="200" spans="1:8" x14ac:dyDescent="0.2">
      <c r="A200" t="s">
        <v>437</v>
      </c>
      <c r="B200" t="s">
        <v>438</v>
      </c>
      <c r="C200">
        <v>2</v>
      </c>
      <c r="D200" s="2">
        <v>6.55</v>
      </c>
      <c r="E200" s="2">
        <v>4.25</v>
      </c>
      <c r="F200" s="2">
        <v>2909441.5</v>
      </c>
      <c r="G200">
        <f>ROUND(F200*D200/100/1000,0)</f>
        <v>191</v>
      </c>
      <c r="H200">
        <f>ROUND(F200*E200/100/1000,0)</f>
        <v>124</v>
      </c>
    </row>
    <row r="201" spans="1:8" x14ac:dyDescent="0.2">
      <c r="A201" t="s">
        <v>439</v>
      </c>
      <c r="B201" t="s">
        <v>440</v>
      </c>
      <c r="C201">
        <v>4</v>
      </c>
      <c r="D201" s="2">
        <v>13.6</v>
      </c>
      <c r="E201" s="2">
        <v>6.4</v>
      </c>
      <c r="F201" s="2">
        <v>355803.5</v>
      </c>
      <c r="G201">
        <f>ROUND(F201*D201/100/1000,0)</f>
        <v>48</v>
      </c>
      <c r="H201">
        <f>ROUND(F201*E201/100/1000,0)</f>
        <v>23</v>
      </c>
    </row>
    <row r="202" spans="1:8" x14ac:dyDescent="0.2">
      <c r="A202" t="s">
        <v>441</v>
      </c>
      <c r="B202" t="s">
        <v>442</v>
      </c>
      <c r="C202">
        <v>3</v>
      </c>
      <c r="D202" s="2">
        <v>5.7</v>
      </c>
      <c r="E202" s="2">
        <v>2.6</v>
      </c>
      <c r="F202" s="2">
        <v>141303</v>
      </c>
      <c r="G202">
        <f>ROUND(F202*D202/100/1000,0)</f>
        <v>8</v>
      </c>
      <c r="H202">
        <f>ROUND(F202*E202/100/1000,0)</f>
        <v>4</v>
      </c>
    </row>
    <row r="203" spans="1:8" x14ac:dyDescent="0.2">
      <c r="A203" t="s">
        <v>443</v>
      </c>
      <c r="B203" t="s">
        <v>444</v>
      </c>
      <c r="C203">
        <v>1</v>
      </c>
      <c r="D203" s="2">
        <v>13.06</v>
      </c>
      <c r="E203" s="2">
        <v>5.9</v>
      </c>
      <c r="F203" s="2">
        <v>830182</v>
      </c>
      <c r="G203">
        <f>ROUND(F203*D203/100/1000,0)</f>
        <v>108</v>
      </c>
      <c r="H203">
        <f>ROUND(F203*E203/100/1000,0)</f>
        <v>49</v>
      </c>
    </row>
    <row r="204" spans="1:8" x14ac:dyDescent="0.2">
      <c r="A204" t="s">
        <v>445</v>
      </c>
      <c r="B204" t="s">
        <v>446</v>
      </c>
      <c r="C204">
        <v>2</v>
      </c>
      <c r="D204" s="2">
        <v>6.55</v>
      </c>
      <c r="E204" s="2">
        <v>4.25</v>
      </c>
      <c r="F204" s="2">
        <v>645008</v>
      </c>
      <c r="G204">
        <f>ROUND(F204*D204/100/1000,0)</f>
        <v>42</v>
      </c>
      <c r="H204">
        <f>ROUND(F204*E204/100/1000,0)</f>
        <v>27</v>
      </c>
    </row>
    <row r="205" spans="1:8" x14ac:dyDescent="0.2">
      <c r="A205" t="s">
        <v>447</v>
      </c>
      <c r="B205" t="s">
        <v>448</v>
      </c>
      <c r="C205">
        <v>2</v>
      </c>
      <c r="D205" s="2">
        <v>6.55</v>
      </c>
      <c r="E205" s="2">
        <v>4.25</v>
      </c>
      <c r="F205" s="2">
        <v>792084</v>
      </c>
      <c r="G205">
        <f>ROUND(F205*D205/100/1000,0)</f>
        <v>52</v>
      </c>
      <c r="H205">
        <f>ROUND(F205*E205/100/1000,0)</f>
        <v>34</v>
      </c>
    </row>
    <row r="206" spans="1:8" x14ac:dyDescent="0.2">
      <c r="A206" t="s">
        <v>449</v>
      </c>
      <c r="B206" t="s">
        <v>450</v>
      </c>
      <c r="C206">
        <v>1</v>
      </c>
      <c r="D206" s="2">
        <v>13.06</v>
      </c>
      <c r="E206" s="2">
        <v>5.9</v>
      </c>
      <c r="F206" s="2">
        <v>1564676</v>
      </c>
      <c r="G206">
        <f>ROUND(F206*D206/100/1000,0)</f>
        <v>204</v>
      </c>
      <c r="H206">
        <f>ROUND(F206*E206/100/1000,0)</f>
        <v>92</v>
      </c>
    </row>
    <row r="207" spans="1:8" x14ac:dyDescent="0.2">
      <c r="A207" t="s">
        <v>451</v>
      </c>
      <c r="B207" t="s">
        <v>452</v>
      </c>
      <c r="C207">
        <v>2</v>
      </c>
      <c r="D207" s="2">
        <v>6.55</v>
      </c>
      <c r="E207" s="2">
        <v>4.25</v>
      </c>
      <c r="F207" s="2">
        <v>849231</v>
      </c>
      <c r="G207">
        <f>ROUND(F207*D207/100/1000,0)</f>
        <v>56</v>
      </c>
      <c r="H207">
        <f>ROUND(F207*E207/100/1000,0)</f>
        <v>36</v>
      </c>
    </row>
    <row r="208" spans="1:8" x14ac:dyDescent="0.2">
      <c r="A208" t="s">
        <v>453</v>
      </c>
      <c r="B208" t="s">
        <v>454</v>
      </c>
      <c r="C208">
        <v>1</v>
      </c>
      <c r="D208" s="2">
        <v>13.06</v>
      </c>
      <c r="E208" s="2">
        <v>5.9</v>
      </c>
      <c r="F208" s="2">
        <v>1708651</v>
      </c>
      <c r="G208">
        <f>ROUND(F208*D208/100/1000,0)</f>
        <v>223</v>
      </c>
      <c r="H208">
        <f>ROUND(F208*E208/100/1000,0)</f>
        <v>101</v>
      </c>
    </row>
    <row r="209" spans="1:8" x14ac:dyDescent="0.2">
      <c r="A209" t="s">
        <v>455</v>
      </c>
      <c r="B209" t="s">
        <v>456</v>
      </c>
      <c r="C209">
        <v>2</v>
      </c>
      <c r="D209" s="2">
        <v>6.55</v>
      </c>
      <c r="E209" s="2">
        <v>4.25</v>
      </c>
      <c r="F209" s="2">
        <v>966626</v>
      </c>
      <c r="G209">
        <f>ROUND(F209*D209/100/1000,0)</f>
        <v>63</v>
      </c>
      <c r="H209">
        <f>ROUND(F209*E209/100/1000,0)</f>
        <v>41</v>
      </c>
    </row>
    <row r="210" spans="1:8" x14ac:dyDescent="0.2">
      <c r="A210" t="s">
        <v>457</v>
      </c>
      <c r="B210" t="s">
        <v>458</v>
      </c>
      <c r="C210">
        <v>4</v>
      </c>
      <c r="D210" s="2">
        <v>13.6</v>
      </c>
      <c r="E210" s="2">
        <v>6.4</v>
      </c>
      <c r="F210" s="2">
        <v>360159</v>
      </c>
      <c r="G210">
        <f>ROUND(F210*D210/100/1000,0)</f>
        <v>49</v>
      </c>
      <c r="H210">
        <f>ROUND(F210*E210/100/1000,0)</f>
        <v>23</v>
      </c>
    </row>
    <row r="211" spans="1:8" x14ac:dyDescent="0.2">
      <c r="A211" t="s">
        <v>459</v>
      </c>
      <c r="B211" t="s">
        <v>460</v>
      </c>
      <c r="C211">
        <v>4</v>
      </c>
      <c r="D211" s="2">
        <v>13.6</v>
      </c>
      <c r="E211" s="2">
        <v>6.4</v>
      </c>
      <c r="F211" s="2">
        <v>63349</v>
      </c>
      <c r="G211">
        <f>ROUND(F211*D211/100/1000,0)</f>
        <v>9</v>
      </c>
      <c r="H211">
        <f>ROUND(F211*E211/100/1000,0)</f>
        <v>4</v>
      </c>
    </row>
    <row r="212" spans="1:8" x14ac:dyDescent="0.2">
      <c r="A212" t="s">
        <v>461</v>
      </c>
      <c r="B212" t="s">
        <v>462</v>
      </c>
      <c r="C212">
        <v>2</v>
      </c>
      <c r="D212" s="2">
        <v>6.55</v>
      </c>
      <c r="E212" s="2">
        <v>4.25</v>
      </c>
      <c r="F212" s="2">
        <v>548877</v>
      </c>
      <c r="G212">
        <f>ROUND(F212*D212/100/1000,0)</f>
        <v>36</v>
      </c>
      <c r="H212">
        <f>ROUND(F212*E212/100/1000,0)</f>
        <v>23</v>
      </c>
    </row>
    <row r="213" spans="1:8" x14ac:dyDescent="0.2">
      <c r="A213" t="s">
        <v>463</v>
      </c>
      <c r="B213" t="s">
        <v>464</v>
      </c>
      <c r="C213">
        <v>3</v>
      </c>
      <c r="D213" s="2">
        <v>5.7</v>
      </c>
      <c r="E213" s="2">
        <v>2.6</v>
      </c>
      <c r="F213" s="2">
        <v>216184</v>
      </c>
      <c r="G213">
        <f>ROUND(F213*D213/100/1000,0)</f>
        <v>12</v>
      </c>
      <c r="H213">
        <f>ROUND(F213*E213/100/1000,0)</f>
        <v>6</v>
      </c>
    </row>
    <row r="214" spans="1:8" x14ac:dyDescent="0.2">
      <c r="A214" t="s">
        <v>465</v>
      </c>
      <c r="B214" t="s">
        <v>466</v>
      </c>
      <c r="C214">
        <v>5</v>
      </c>
      <c r="D214" s="2">
        <v>17.55</v>
      </c>
      <c r="E214" s="2">
        <v>7.65</v>
      </c>
      <c r="F214" s="2">
        <v>82398</v>
      </c>
      <c r="G214">
        <f>ROUND(F214*D214/100/1000,0)</f>
        <v>14</v>
      </c>
      <c r="H214">
        <f>ROUND(F214*E214/100/1000,0)</f>
        <v>6</v>
      </c>
    </row>
    <row r="215" spans="1:8" x14ac:dyDescent="0.2">
      <c r="A215" t="s">
        <v>467</v>
      </c>
      <c r="B215" t="s">
        <v>468</v>
      </c>
      <c r="C215">
        <v>5</v>
      </c>
      <c r="D215" s="2">
        <v>17.55</v>
      </c>
      <c r="E215" s="2">
        <v>7.65</v>
      </c>
      <c r="F215" s="2">
        <v>35440</v>
      </c>
      <c r="G215">
        <f>ROUND(F215*D215/100/1000,0)</f>
        <v>6</v>
      </c>
      <c r="H215">
        <f>ROUND(F215*E215/100/1000,0)</f>
        <v>3</v>
      </c>
    </row>
    <row r="216" spans="1:8" x14ac:dyDescent="0.2">
      <c r="A216" t="s">
        <v>469</v>
      </c>
      <c r="B216" t="s">
        <v>470</v>
      </c>
      <c r="C216">
        <v>3</v>
      </c>
      <c r="D216" s="2">
        <v>5.7</v>
      </c>
      <c r="E216" s="2">
        <v>2.6</v>
      </c>
      <c r="F216" s="2">
        <v>239220</v>
      </c>
      <c r="G216">
        <f>ROUND(F216*D216/100/1000,0)</f>
        <v>14</v>
      </c>
      <c r="H216">
        <f>ROUND(F216*E216/100/1000,0)</f>
        <v>6</v>
      </c>
    </row>
    <row r="217" spans="1:8" x14ac:dyDescent="0.2">
      <c r="A217" t="s">
        <v>471</v>
      </c>
      <c r="B217" t="s">
        <v>472</v>
      </c>
      <c r="C217">
        <v>3</v>
      </c>
      <c r="D217" s="2">
        <v>5.7</v>
      </c>
      <c r="E217" s="2">
        <v>2.6</v>
      </c>
      <c r="F217" s="2">
        <v>117395</v>
      </c>
      <c r="G217">
        <f>ROUND(F217*D217/100/1000,0)</f>
        <v>7</v>
      </c>
      <c r="H217">
        <f>ROUND(F217*E217/100/1000,0)</f>
        <v>3</v>
      </c>
    </row>
    <row r="218" spans="1:8" x14ac:dyDescent="0.2">
      <c r="A218" t="s">
        <v>473</v>
      </c>
      <c r="B218" t="s">
        <v>474</v>
      </c>
      <c r="C218">
        <v>2</v>
      </c>
      <c r="D218" s="2">
        <v>6.55</v>
      </c>
      <c r="E218" s="2">
        <v>4.25</v>
      </c>
      <c r="F218" s="2">
        <v>344654</v>
      </c>
      <c r="G218">
        <f>ROUND(F218*D218/100/1000,0)</f>
        <v>23</v>
      </c>
      <c r="H218">
        <f>ROUND(F218*E218/100/1000,0)</f>
        <v>15</v>
      </c>
    </row>
    <row r="219" spans="1:8" x14ac:dyDescent="0.2">
      <c r="A219" t="s">
        <v>475</v>
      </c>
      <c r="B219" t="s">
        <v>476</v>
      </c>
      <c r="C219">
        <v>2</v>
      </c>
      <c r="D219" s="2">
        <v>6.55</v>
      </c>
      <c r="E219" s="2">
        <v>4.25</v>
      </c>
      <c r="F219" s="2">
        <v>334022</v>
      </c>
      <c r="G219">
        <f>ROUND(F219*D219/100/1000,0)</f>
        <v>22</v>
      </c>
      <c r="H219">
        <f>ROUND(F219*E219/100/1000,0)</f>
        <v>14</v>
      </c>
    </row>
    <row r="220" spans="1:8" x14ac:dyDescent="0.2">
      <c r="A220" t="s">
        <v>477</v>
      </c>
      <c r="B220" t="s">
        <v>478</v>
      </c>
      <c r="C220">
        <v>2</v>
      </c>
      <c r="D220" s="2">
        <v>6.55</v>
      </c>
      <c r="E220" s="2">
        <v>4.25</v>
      </c>
      <c r="F220" s="2">
        <v>520968</v>
      </c>
      <c r="G220">
        <f>ROUND(F220*D220/100/1000,0)</f>
        <v>34</v>
      </c>
      <c r="H220">
        <f>ROUND(F220*E220/100/1000,0)</f>
        <v>22</v>
      </c>
    </row>
    <row r="221" spans="1:8" x14ac:dyDescent="0.2">
      <c r="A221" t="s">
        <v>479</v>
      </c>
      <c r="B221" t="s">
        <v>480</v>
      </c>
      <c r="C221">
        <v>2</v>
      </c>
      <c r="D221" s="2">
        <v>6.55</v>
      </c>
      <c r="E221" s="2">
        <v>4.25</v>
      </c>
      <c r="F221" s="2">
        <v>259155</v>
      </c>
      <c r="G221">
        <f>ROUND(F221*D221/100/1000,0)</f>
        <v>17</v>
      </c>
      <c r="H221">
        <f>ROUND(F221*E221/100/1000,0)</f>
        <v>11</v>
      </c>
    </row>
    <row r="222" spans="1:8" x14ac:dyDescent="0.2">
      <c r="A222" t="s">
        <v>481</v>
      </c>
      <c r="B222" t="s">
        <v>482</v>
      </c>
      <c r="C222">
        <v>2</v>
      </c>
      <c r="D222" s="2">
        <v>6.55</v>
      </c>
      <c r="E222" s="2">
        <v>4.25</v>
      </c>
      <c r="F222" s="2">
        <v>186946</v>
      </c>
      <c r="G222">
        <f>ROUND(F222*D222/100/1000,0)</f>
        <v>12</v>
      </c>
      <c r="H222">
        <f>ROUND(F222*E222/100/1000,0)</f>
        <v>8</v>
      </c>
    </row>
    <row r="223" spans="1:8" x14ac:dyDescent="0.2">
      <c r="A223" t="s">
        <v>483</v>
      </c>
      <c r="B223" t="s">
        <v>484</v>
      </c>
      <c r="C223">
        <v>2</v>
      </c>
      <c r="D223" s="2">
        <v>6.55</v>
      </c>
      <c r="E223" s="2">
        <v>4.25</v>
      </c>
      <c r="F223" s="2">
        <v>556408</v>
      </c>
      <c r="G223">
        <f>ROUND(F223*D223/100/1000,0)</f>
        <v>36</v>
      </c>
      <c r="H223">
        <f>ROUND(F223*E223/100/1000,0)</f>
        <v>24</v>
      </c>
    </row>
    <row r="224" spans="1:8" x14ac:dyDescent="0.2">
      <c r="A224" t="s">
        <v>485</v>
      </c>
      <c r="B224" t="s">
        <v>486</v>
      </c>
      <c r="C224">
        <v>3</v>
      </c>
      <c r="D224" s="2">
        <v>5.7</v>
      </c>
      <c r="E224" s="2">
        <v>2.6</v>
      </c>
      <c r="F224" s="2">
        <v>221500</v>
      </c>
      <c r="G224">
        <f>ROUND(F224*D224/100/1000,0)</f>
        <v>13</v>
      </c>
      <c r="H224">
        <f>ROUND(F224*E224/100/1000,0)</f>
        <v>6</v>
      </c>
    </row>
    <row r="225" spans="1:8" x14ac:dyDescent="0.2">
      <c r="A225" t="s">
        <v>487</v>
      </c>
      <c r="B225" t="s">
        <v>488</v>
      </c>
      <c r="C225">
        <v>3</v>
      </c>
      <c r="D225" s="2">
        <v>5.7</v>
      </c>
      <c r="E225" s="2">
        <v>2.6</v>
      </c>
      <c r="F225" s="2">
        <v>735165</v>
      </c>
      <c r="G225">
        <f>ROUND(F225*D225/100/1000,0)</f>
        <v>42</v>
      </c>
      <c r="H225">
        <f>ROUND(F225*E225/100/1000,0)</f>
        <v>19</v>
      </c>
    </row>
    <row r="226" spans="1:8" x14ac:dyDescent="0.2">
      <c r="A226" t="s">
        <v>489</v>
      </c>
      <c r="B226" t="s">
        <v>490</v>
      </c>
      <c r="C226">
        <v>5</v>
      </c>
      <c r="D226" s="2">
        <v>17.55</v>
      </c>
      <c r="E226" s="2">
        <v>7.65</v>
      </c>
      <c r="F226" s="2">
        <v>104422.5</v>
      </c>
      <c r="G226">
        <f>ROUND(F226*D226/100/1000,0)</f>
        <v>18</v>
      </c>
      <c r="H226">
        <f>ROUND(F226*E226/100/1000,0)</f>
        <v>8</v>
      </c>
    </row>
    <row r="227" spans="1:8" x14ac:dyDescent="0.2">
      <c r="A227" t="s">
        <v>491</v>
      </c>
      <c r="B227" t="s">
        <v>305</v>
      </c>
      <c r="C227">
        <v>3</v>
      </c>
      <c r="D227" s="2">
        <v>5.7</v>
      </c>
      <c r="E227" s="2">
        <v>2.6</v>
      </c>
      <c r="F227" s="2">
        <v>970613</v>
      </c>
      <c r="G227">
        <f>ROUND(F227*D227/100/1000,0)</f>
        <v>55</v>
      </c>
      <c r="H227">
        <f>ROUND(F227*E227/100/1000,0)</f>
        <v>25</v>
      </c>
    </row>
    <row r="228" spans="1:8" x14ac:dyDescent="0.2">
      <c r="A228" t="s">
        <v>492</v>
      </c>
      <c r="B228" t="s">
        <v>305</v>
      </c>
      <c r="C228">
        <v>3</v>
      </c>
      <c r="D228" s="2">
        <v>5.7</v>
      </c>
      <c r="E228" s="2">
        <v>2.6</v>
      </c>
      <c r="F228" s="2">
        <v>726750</v>
      </c>
      <c r="G228">
        <f>ROUND(F228*D228/100/1000,0)</f>
        <v>41</v>
      </c>
      <c r="H228">
        <f>ROUND(F228*E228/100/1000,0)</f>
        <v>19</v>
      </c>
    </row>
    <row r="229" spans="1:8" x14ac:dyDescent="0.2">
      <c r="A229" t="s">
        <v>494</v>
      </c>
      <c r="B229" t="s">
        <v>444</v>
      </c>
      <c r="C229">
        <v>1</v>
      </c>
      <c r="D229" s="2">
        <v>13.06</v>
      </c>
      <c r="E229" s="2">
        <v>5.9</v>
      </c>
      <c r="F229" s="2">
        <v>232954</v>
      </c>
      <c r="G229">
        <f>ROUND(F229*D229/100/1000,0)</f>
        <v>30</v>
      </c>
      <c r="H229">
        <f>ROUND(F229*E229/100/1000,0)</f>
        <v>14</v>
      </c>
    </row>
    <row r="230" spans="1:8" x14ac:dyDescent="0.2">
      <c r="A230" t="s">
        <v>495</v>
      </c>
      <c r="B230" t="s">
        <v>496</v>
      </c>
      <c r="C230">
        <v>2</v>
      </c>
      <c r="D230" s="2">
        <v>6.55</v>
      </c>
      <c r="E230" s="2">
        <v>4.25</v>
      </c>
      <c r="F230" s="2">
        <v>726300</v>
      </c>
      <c r="G230">
        <f>ROUND(F230*D230/100/1000,0)</f>
        <v>48</v>
      </c>
      <c r="H230">
        <f>ROUND(F230*E230/100/1000,0)</f>
        <v>31</v>
      </c>
    </row>
    <row r="231" spans="1:8" x14ac:dyDescent="0.2">
      <c r="A231" t="s">
        <v>497</v>
      </c>
      <c r="B231" t="s">
        <v>498</v>
      </c>
      <c r="C231">
        <v>1</v>
      </c>
      <c r="D231" s="2">
        <v>13.06</v>
      </c>
      <c r="E231" s="2">
        <v>5.9</v>
      </c>
      <c r="F231" s="2">
        <v>386284</v>
      </c>
      <c r="G231">
        <f>ROUND(F231*D231/100/1000,0)</f>
        <v>50</v>
      </c>
      <c r="H231">
        <f>ROUND(F231*E231/100/1000,0)</f>
        <v>23</v>
      </c>
    </row>
    <row r="232" spans="1:8" x14ac:dyDescent="0.2">
      <c r="A232" t="s">
        <v>499</v>
      </c>
      <c r="B232" t="s">
        <v>500</v>
      </c>
      <c r="C232">
        <v>1</v>
      </c>
      <c r="D232" s="2">
        <v>13.06</v>
      </c>
      <c r="E232" s="2">
        <v>5.9</v>
      </c>
      <c r="F232" s="2">
        <v>489580</v>
      </c>
      <c r="G232">
        <f>ROUND(F232*D232/100/1000,0)</f>
        <v>64</v>
      </c>
      <c r="H232">
        <f>ROUND(F232*E232/100/1000,0)</f>
        <v>29</v>
      </c>
    </row>
    <row r="233" spans="1:8" x14ac:dyDescent="0.2">
      <c r="A233" t="s">
        <v>501</v>
      </c>
      <c r="B233" t="s">
        <v>502</v>
      </c>
      <c r="C233">
        <v>2</v>
      </c>
      <c r="D233" s="2">
        <v>6.55</v>
      </c>
      <c r="E233" s="2">
        <v>4.25</v>
      </c>
      <c r="F233" s="2">
        <v>774182</v>
      </c>
      <c r="G233">
        <f>ROUND(F233*D233/100/1000,0)</f>
        <v>51</v>
      </c>
      <c r="H233">
        <f>ROUND(F233*E233/100/1000,0)</f>
        <v>33</v>
      </c>
    </row>
    <row r="234" spans="1:8" x14ac:dyDescent="0.2">
      <c r="A234" t="s">
        <v>503</v>
      </c>
      <c r="B234" t="s">
        <v>504</v>
      </c>
      <c r="C234">
        <v>2</v>
      </c>
      <c r="D234" s="2">
        <v>6.55</v>
      </c>
      <c r="E234" s="2">
        <v>4.25</v>
      </c>
      <c r="F234" s="2">
        <v>686757</v>
      </c>
      <c r="G234">
        <f>ROUND(F234*D234/100/1000,0)</f>
        <v>45</v>
      </c>
      <c r="H234">
        <f>ROUND(F234*E234/100/1000,0)</f>
        <v>29</v>
      </c>
    </row>
    <row r="235" spans="1:8" x14ac:dyDescent="0.2">
      <c r="A235" t="s">
        <v>505</v>
      </c>
      <c r="B235" t="s">
        <v>506</v>
      </c>
      <c r="C235">
        <v>2</v>
      </c>
      <c r="D235" s="2">
        <v>6.55</v>
      </c>
      <c r="E235" s="2">
        <v>4.25</v>
      </c>
      <c r="F235" s="2">
        <v>1001487</v>
      </c>
      <c r="G235">
        <f>ROUND(F235*D235/100/1000,0)</f>
        <v>66</v>
      </c>
      <c r="H235">
        <f>ROUND(F235*E235/100/1000,0)</f>
        <v>43</v>
      </c>
    </row>
    <row r="236" spans="1:8" x14ac:dyDescent="0.2">
      <c r="A236" t="s">
        <v>507</v>
      </c>
      <c r="B236" t="s">
        <v>508</v>
      </c>
      <c r="C236">
        <v>3</v>
      </c>
      <c r="D236" s="2">
        <v>5.7</v>
      </c>
      <c r="E236" s="2">
        <v>2.6</v>
      </c>
      <c r="F236" s="2">
        <v>1278552</v>
      </c>
      <c r="G236">
        <f>ROUND(F236*D236/100/1000,0)</f>
        <v>73</v>
      </c>
      <c r="H236">
        <f>ROUND(F236*E236/100/1000,0)</f>
        <v>33</v>
      </c>
    </row>
    <row r="237" spans="1:8" x14ac:dyDescent="0.2">
      <c r="A237" t="s">
        <v>531</v>
      </c>
      <c r="B237" t="s">
        <v>532</v>
      </c>
      <c r="C237">
        <v>4</v>
      </c>
      <c r="D237" s="2">
        <v>13.6</v>
      </c>
      <c r="E237" s="2">
        <v>6.4</v>
      </c>
      <c r="F237" s="2">
        <v>326539.5</v>
      </c>
      <c r="G237">
        <f>ROUND(F237*D237/100/1000,0)</f>
        <v>44</v>
      </c>
      <c r="H237">
        <f>ROUND(F237*E237/100/1000,0)</f>
        <v>21</v>
      </c>
    </row>
    <row r="238" spans="1:8" x14ac:dyDescent="0.2">
      <c r="A238" t="s">
        <v>533</v>
      </c>
      <c r="B238" t="s">
        <v>534</v>
      </c>
      <c r="C238">
        <v>1</v>
      </c>
      <c r="D238" s="2">
        <v>13.06</v>
      </c>
      <c r="E238" s="2">
        <v>5.9</v>
      </c>
      <c r="F238" s="2">
        <v>626520</v>
      </c>
      <c r="G238">
        <f>ROUND(F238*D238/100/1000,0)</f>
        <v>82</v>
      </c>
      <c r="H238">
        <f>ROUND(F238*E238/100/1000,0)</f>
        <v>37</v>
      </c>
    </row>
    <row r="239" spans="1:8" x14ac:dyDescent="0.2">
      <c r="A239" t="s">
        <v>535</v>
      </c>
      <c r="B239" t="s">
        <v>536</v>
      </c>
      <c r="C239">
        <v>2</v>
      </c>
      <c r="D239" s="2">
        <v>6.55</v>
      </c>
      <c r="E239" s="2">
        <v>4.25</v>
      </c>
      <c r="F239" s="2">
        <v>571359</v>
      </c>
      <c r="G239">
        <f>ROUND(F239*D239/100/1000,0)</f>
        <v>37</v>
      </c>
      <c r="H239">
        <f>ROUND(F239*E239/100/1000,0)</f>
        <v>24</v>
      </c>
    </row>
    <row r="240" spans="1:8" x14ac:dyDescent="0.2">
      <c r="A240" t="s">
        <v>537</v>
      </c>
      <c r="B240" t="s">
        <v>538</v>
      </c>
      <c r="C240">
        <v>2</v>
      </c>
      <c r="D240" s="2">
        <v>6.55</v>
      </c>
      <c r="E240" s="2">
        <v>4.25</v>
      </c>
      <c r="F240" s="2">
        <v>263206.5</v>
      </c>
      <c r="G240">
        <f>ROUND(F240*D240/100/1000,0)</f>
        <v>17</v>
      </c>
      <c r="H240">
        <f>ROUND(F240*E240/100/1000,0)</f>
        <v>11</v>
      </c>
    </row>
    <row r="241" spans="1:8" x14ac:dyDescent="0.2">
      <c r="A241" t="s">
        <v>539</v>
      </c>
      <c r="B241" t="s">
        <v>540</v>
      </c>
      <c r="C241">
        <v>2</v>
      </c>
      <c r="D241" s="2">
        <v>6.55</v>
      </c>
      <c r="E241" s="2">
        <v>4.25</v>
      </c>
      <c r="F241" s="2">
        <v>676233</v>
      </c>
      <c r="G241">
        <f>ROUND(F241*D241/100/1000,0)</f>
        <v>44</v>
      </c>
      <c r="H241">
        <f>ROUND(F241*E241/100/1000,0)</f>
        <v>29</v>
      </c>
    </row>
    <row r="242" spans="1:8" x14ac:dyDescent="0.2">
      <c r="A242" t="s">
        <v>541</v>
      </c>
      <c r="B242" t="s">
        <v>542</v>
      </c>
      <c r="C242">
        <v>4</v>
      </c>
      <c r="D242" s="2">
        <v>13.6</v>
      </c>
      <c r="E242" s="2">
        <v>6.4</v>
      </c>
      <c r="F242" s="2">
        <v>354460.5</v>
      </c>
      <c r="G242">
        <f>ROUND(F242*D242/100/1000,0)</f>
        <v>48</v>
      </c>
      <c r="H242">
        <f>ROUND(F242*E242/100/1000,0)</f>
        <v>23</v>
      </c>
    </row>
    <row r="243" spans="1:8" x14ac:dyDescent="0.2">
      <c r="A243" t="s">
        <v>543</v>
      </c>
      <c r="B243" t="s">
        <v>544</v>
      </c>
      <c r="C243">
        <v>2</v>
      </c>
      <c r="D243" s="2">
        <v>6.55</v>
      </c>
      <c r="E243" s="2">
        <v>4.25</v>
      </c>
      <c r="F243" s="2">
        <v>468187.5</v>
      </c>
      <c r="G243">
        <f>ROUND(F243*D243/100/1000,0)</f>
        <v>31</v>
      </c>
      <c r="H243">
        <f>ROUND(F243*E243/100/1000,0)</f>
        <v>20</v>
      </c>
    </row>
    <row r="244" spans="1:8" x14ac:dyDescent="0.2">
      <c r="A244" t="s">
        <v>545</v>
      </c>
      <c r="B244" t="s">
        <v>546</v>
      </c>
      <c r="C244">
        <v>3</v>
      </c>
      <c r="D244" s="2">
        <v>5.7</v>
      </c>
      <c r="E244" s="2">
        <v>2.6</v>
      </c>
      <c r="F244" s="2">
        <v>223368</v>
      </c>
      <c r="G244">
        <f>ROUND(F244*D244/100/1000,0)</f>
        <v>13</v>
      </c>
      <c r="H244">
        <f>ROUND(F244*E244/100/1000,0)</f>
        <v>6</v>
      </c>
    </row>
    <row r="245" spans="1:8" x14ac:dyDescent="0.2">
      <c r="A245" t="s">
        <v>547</v>
      </c>
      <c r="B245" t="s">
        <v>548</v>
      </c>
      <c r="C245">
        <v>2</v>
      </c>
      <c r="D245" s="2">
        <v>6.55</v>
      </c>
      <c r="E245" s="2">
        <v>4.25</v>
      </c>
      <c r="F245" s="2">
        <v>1064403</v>
      </c>
      <c r="G245">
        <f>ROUND(F245*D245/100/1000,0)</f>
        <v>70</v>
      </c>
      <c r="H245">
        <f>ROUND(F245*E245/100/1000,0)</f>
        <v>45</v>
      </c>
    </row>
    <row r="246" spans="1:8" x14ac:dyDescent="0.2">
      <c r="A246" t="s">
        <v>549</v>
      </c>
      <c r="B246" t="s">
        <v>550</v>
      </c>
      <c r="C246">
        <v>5</v>
      </c>
      <c r="D246" s="2">
        <v>17.55</v>
      </c>
      <c r="E246" s="2">
        <v>7.65</v>
      </c>
      <c r="F246" s="2">
        <v>17365.5</v>
      </c>
      <c r="G246">
        <f>ROUND(F246*D246/100/1000,0)</f>
        <v>3</v>
      </c>
      <c r="H246">
        <f>ROUND(F246*E246/100/1000,0)</f>
        <v>1</v>
      </c>
    </row>
    <row r="247" spans="1:8" x14ac:dyDescent="0.2">
      <c r="A247" t="s">
        <v>551</v>
      </c>
      <c r="B247" t="s">
        <v>552</v>
      </c>
      <c r="C247">
        <v>2</v>
      </c>
      <c r="D247" s="2">
        <v>6.55</v>
      </c>
      <c r="E247" s="2">
        <v>4.25</v>
      </c>
      <c r="F247" s="2">
        <v>283077</v>
      </c>
      <c r="G247">
        <f>ROUND(F247*D247/100/1000,0)</f>
        <v>19</v>
      </c>
      <c r="H247">
        <f>ROUND(F247*E247/100/1000,0)</f>
        <v>12</v>
      </c>
    </row>
    <row r="248" spans="1:8" x14ac:dyDescent="0.2">
      <c r="A248" t="s">
        <v>553</v>
      </c>
      <c r="B248" t="s">
        <v>554</v>
      </c>
      <c r="C248">
        <v>2</v>
      </c>
      <c r="D248" s="2">
        <v>6.55</v>
      </c>
      <c r="E248" s="2">
        <v>4.25</v>
      </c>
      <c r="F248" s="2">
        <v>195363</v>
      </c>
      <c r="G248">
        <f>ROUND(F248*D248/100/1000,0)</f>
        <v>13</v>
      </c>
      <c r="H248">
        <f>ROUND(F248*E248/100/1000,0)</f>
        <v>8</v>
      </c>
    </row>
    <row r="249" spans="1:8" x14ac:dyDescent="0.2">
      <c r="A249" t="s">
        <v>555</v>
      </c>
      <c r="B249" t="s">
        <v>556</v>
      </c>
      <c r="C249">
        <v>2</v>
      </c>
      <c r="D249" s="2">
        <v>6.55</v>
      </c>
      <c r="E249" s="2">
        <v>4.25</v>
      </c>
      <c r="F249" s="2">
        <v>261370</v>
      </c>
      <c r="G249">
        <f>ROUND(F249*D249/100/1000,0)</f>
        <v>17</v>
      </c>
      <c r="H249">
        <f>ROUND(F249*E249/100/1000,0)</f>
        <v>11</v>
      </c>
    </row>
    <row r="250" spans="1:8" x14ac:dyDescent="0.2">
      <c r="A250" t="s">
        <v>557</v>
      </c>
      <c r="B250" t="s">
        <v>558</v>
      </c>
      <c r="C250">
        <v>2</v>
      </c>
      <c r="D250" s="2">
        <v>6.55</v>
      </c>
      <c r="E250" s="2">
        <v>4.25</v>
      </c>
      <c r="F250" s="2">
        <v>400472</v>
      </c>
      <c r="G250">
        <f>ROUND(F250*D250/100/1000,0)</f>
        <v>26</v>
      </c>
      <c r="H250">
        <f>ROUND(F250*E250/100/1000,0)</f>
        <v>17</v>
      </c>
    </row>
    <row r="251" spans="1:8" x14ac:dyDescent="0.2">
      <c r="A251" t="s">
        <v>559</v>
      </c>
      <c r="B251" t="s">
        <v>560</v>
      </c>
      <c r="C251">
        <v>3</v>
      </c>
      <c r="D251" s="2">
        <v>5.7</v>
      </c>
      <c r="E251" s="2">
        <v>2.6</v>
      </c>
      <c r="F251" s="2">
        <v>303898</v>
      </c>
      <c r="G251">
        <f>ROUND(F251*D251/100/1000,0)</f>
        <v>17</v>
      </c>
      <c r="H251">
        <f>ROUND(F251*E251/100/1000,0)</f>
        <v>8</v>
      </c>
    </row>
    <row r="252" spans="1:8" x14ac:dyDescent="0.2">
      <c r="A252" t="s">
        <v>561</v>
      </c>
      <c r="B252" t="s">
        <v>562</v>
      </c>
      <c r="C252">
        <v>5</v>
      </c>
      <c r="D252" s="2">
        <v>17.55</v>
      </c>
      <c r="E252" s="2">
        <v>7.65</v>
      </c>
      <c r="F252" s="2">
        <v>43414</v>
      </c>
      <c r="G252">
        <f>ROUND(F252*D252/100/1000,0)</f>
        <v>8</v>
      </c>
      <c r="H252">
        <f>ROUND(F252*E252/100/1000,0)</f>
        <v>3</v>
      </c>
    </row>
    <row r="253" spans="1:8" x14ac:dyDescent="0.2">
      <c r="A253" t="s">
        <v>563</v>
      </c>
      <c r="B253" t="s">
        <v>564</v>
      </c>
      <c r="C253">
        <v>4</v>
      </c>
      <c r="D253" s="2">
        <v>13.6</v>
      </c>
      <c r="E253" s="2">
        <v>6.4</v>
      </c>
      <c r="F253" s="2">
        <v>46072</v>
      </c>
      <c r="G253">
        <f>ROUND(F253*D253/100/1000,0)</f>
        <v>6</v>
      </c>
      <c r="H253">
        <f>ROUND(F253*E253/100/1000,0)</f>
        <v>3</v>
      </c>
    </row>
    <row r="254" spans="1:8" x14ac:dyDescent="0.2">
      <c r="A254" t="s">
        <v>565</v>
      </c>
      <c r="B254" t="s">
        <v>566</v>
      </c>
      <c r="C254">
        <v>3</v>
      </c>
      <c r="D254" s="2">
        <v>5.7</v>
      </c>
      <c r="E254" s="2">
        <v>2.6</v>
      </c>
      <c r="F254" s="2">
        <v>110307</v>
      </c>
      <c r="G254">
        <f>ROUND(F254*D254/100/1000,0)</f>
        <v>6</v>
      </c>
      <c r="H254">
        <f>ROUND(F254*E254/100/1000,0)</f>
        <v>3</v>
      </c>
    </row>
    <row r="255" spans="1:8" x14ac:dyDescent="0.2">
      <c r="A255" t="s">
        <v>567</v>
      </c>
      <c r="B255" t="s">
        <v>568</v>
      </c>
      <c r="C255">
        <v>2</v>
      </c>
      <c r="D255" s="2">
        <v>6.55</v>
      </c>
      <c r="E255" s="2">
        <v>4.25</v>
      </c>
      <c r="F255" s="2">
        <v>530306.5</v>
      </c>
      <c r="G255">
        <f>ROUND(F255*D255/100/1000,0)</f>
        <v>35</v>
      </c>
      <c r="H255">
        <f>ROUND(F255*E255/100/1000,0)</f>
        <v>23</v>
      </c>
    </row>
    <row r="256" spans="1:8" x14ac:dyDescent="0.2">
      <c r="A256" t="s">
        <v>569</v>
      </c>
      <c r="B256" t="s">
        <v>570</v>
      </c>
      <c r="C256">
        <v>2</v>
      </c>
      <c r="D256" s="2">
        <v>6.55</v>
      </c>
      <c r="E256" s="2">
        <v>4.25</v>
      </c>
      <c r="F256" s="2">
        <v>576572.5</v>
      </c>
      <c r="G256">
        <f>ROUND(F256*D256/100/1000,0)</f>
        <v>38</v>
      </c>
      <c r="H256">
        <f>ROUND(F256*E256/100/1000,0)</f>
        <v>25</v>
      </c>
    </row>
    <row r="257" spans="1:8" x14ac:dyDescent="0.2">
      <c r="A257" t="s">
        <v>571</v>
      </c>
      <c r="B257" t="s">
        <v>572</v>
      </c>
      <c r="C257">
        <v>5</v>
      </c>
      <c r="D257" s="2">
        <v>17.55</v>
      </c>
      <c r="E257" s="2">
        <v>7.65</v>
      </c>
      <c r="F257" s="2">
        <v>68347.5</v>
      </c>
      <c r="G257">
        <f>ROUND(F257*D257/100/1000,0)</f>
        <v>12</v>
      </c>
      <c r="H257">
        <f>ROUND(F257*E257/100/1000,0)</f>
        <v>5</v>
      </c>
    </row>
    <row r="258" spans="1:8" x14ac:dyDescent="0.2">
      <c r="A258" t="s">
        <v>573</v>
      </c>
      <c r="B258" t="s">
        <v>574</v>
      </c>
      <c r="C258">
        <v>4</v>
      </c>
      <c r="D258" s="2">
        <v>13.6</v>
      </c>
      <c r="E258" s="2">
        <v>6.4</v>
      </c>
      <c r="F258" s="2">
        <v>1402</v>
      </c>
      <c r="G258">
        <f>ROUND(F258*D258/100/1000,0)</f>
        <v>0</v>
      </c>
      <c r="H258">
        <f>ROUND(F258*E258/100/1000,0)</f>
        <v>0</v>
      </c>
    </row>
    <row r="259" spans="1:8" x14ac:dyDescent="0.2">
      <c r="A259" t="s">
        <v>575</v>
      </c>
      <c r="B259" t="s">
        <v>576</v>
      </c>
      <c r="C259">
        <v>1</v>
      </c>
      <c r="D259" s="2">
        <v>13.06</v>
      </c>
      <c r="E259" s="2">
        <v>5.9</v>
      </c>
      <c r="F259" s="2">
        <v>668132.5</v>
      </c>
      <c r="G259">
        <f>ROUND(F259*D259/100/1000,0)</f>
        <v>87</v>
      </c>
      <c r="H259">
        <f>ROUND(F259*E259/100/1000,0)</f>
        <v>39</v>
      </c>
    </row>
    <row r="260" spans="1:8" x14ac:dyDescent="0.2">
      <c r="A260" t="s">
        <v>577</v>
      </c>
      <c r="B260" t="s">
        <v>578</v>
      </c>
      <c r="C260">
        <v>2</v>
      </c>
      <c r="D260" s="2">
        <v>6.55</v>
      </c>
      <c r="E260" s="2">
        <v>4.25</v>
      </c>
      <c r="F260" s="2">
        <v>444288.5</v>
      </c>
      <c r="G260">
        <f>ROUND(F260*D260/100/1000,0)</f>
        <v>29</v>
      </c>
      <c r="H260">
        <f>ROUND(F260*E260/100/1000,0)</f>
        <v>19</v>
      </c>
    </row>
    <row r="261" spans="1:8" x14ac:dyDescent="0.2">
      <c r="A261" t="s">
        <v>579</v>
      </c>
      <c r="B261" t="s">
        <v>580</v>
      </c>
      <c r="C261">
        <v>1</v>
      </c>
      <c r="D261" s="2">
        <v>13.06</v>
      </c>
      <c r="E261" s="2">
        <v>5.9</v>
      </c>
      <c r="F261" s="2">
        <v>560133</v>
      </c>
      <c r="G261">
        <f>ROUND(F261*D261/100/1000,0)</f>
        <v>73</v>
      </c>
      <c r="H261">
        <f>ROUND(F261*E261/100/1000,0)</f>
        <v>33</v>
      </c>
    </row>
    <row r="262" spans="1:8" x14ac:dyDescent="0.2">
      <c r="A262" t="s">
        <v>581</v>
      </c>
      <c r="B262" t="s">
        <v>582</v>
      </c>
      <c r="C262">
        <v>1</v>
      </c>
      <c r="D262" s="2">
        <v>13.06</v>
      </c>
      <c r="E262" s="2">
        <v>5.9</v>
      </c>
      <c r="F262" s="2">
        <v>420230.5</v>
      </c>
      <c r="G262">
        <f>ROUND(F262*D262/100/1000,0)</f>
        <v>55</v>
      </c>
      <c r="H262">
        <f>ROUND(F262*E262/100/1000,0)</f>
        <v>25</v>
      </c>
    </row>
    <row r="263" spans="1:8" x14ac:dyDescent="0.2">
      <c r="A263" t="s">
        <v>583</v>
      </c>
      <c r="B263" t="s">
        <v>584</v>
      </c>
      <c r="C263">
        <v>2</v>
      </c>
      <c r="D263" s="2">
        <v>6.55</v>
      </c>
      <c r="E263" s="2">
        <v>4.25</v>
      </c>
      <c r="F263" s="2">
        <v>239795.5</v>
      </c>
      <c r="G263">
        <f>ROUND(F263*D263/100/1000,0)</f>
        <v>16</v>
      </c>
      <c r="H263">
        <f>ROUND(F263*E263/100/1000,0)</f>
        <v>10</v>
      </c>
    </row>
    <row r="264" spans="1:8" x14ac:dyDescent="0.2">
      <c r="A264" t="s">
        <v>585</v>
      </c>
      <c r="B264" t="s">
        <v>586</v>
      </c>
      <c r="C264">
        <v>4</v>
      </c>
      <c r="D264" s="2">
        <v>13.6</v>
      </c>
      <c r="E264" s="2">
        <v>6.4</v>
      </c>
      <c r="F264" s="2">
        <v>337335</v>
      </c>
      <c r="G264">
        <f>ROUND(F264*D264/100/1000,0)</f>
        <v>46</v>
      </c>
      <c r="H264">
        <f>ROUND(F264*E264/100/1000,0)</f>
        <v>22</v>
      </c>
    </row>
    <row r="265" spans="1:8" x14ac:dyDescent="0.2">
      <c r="A265" t="s">
        <v>587</v>
      </c>
      <c r="B265" t="s">
        <v>588</v>
      </c>
      <c r="C265">
        <v>1</v>
      </c>
      <c r="D265" s="2">
        <v>13.06</v>
      </c>
      <c r="E265" s="2">
        <v>5.9</v>
      </c>
      <c r="F265" s="2">
        <v>252086</v>
      </c>
      <c r="G265">
        <f>ROUND(F265*D265/100/1000,0)</f>
        <v>33</v>
      </c>
      <c r="H265">
        <f>ROUND(F265*E265/100/1000,0)</f>
        <v>15</v>
      </c>
    </row>
    <row r="266" spans="1:8" x14ac:dyDescent="0.2">
      <c r="A266" t="s">
        <v>589</v>
      </c>
      <c r="B266" t="s">
        <v>590</v>
      </c>
      <c r="C266">
        <v>1</v>
      </c>
      <c r="D266" s="2">
        <v>13.06</v>
      </c>
      <c r="E266" s="2">
        <v>5.9</v>
      </c>
      <c r="F266" s="2">
        <v>410032</v>
      </c>
      <c r="G266">
        <f>ROUND(F266*D266/100/1000,0)</f>
        <v>54</v>
      </c>
      <c r="H266">
        <f>ROUND(F266*E266/100/1000,0)</f>
        <v>24</v>
      </c>
    </row>
    <row r="267" spans="1:8" x14ac:dyDescent="0.2">
      <c r="A267" t="s">
        <v>591</v>
      </c>
      <c r="B267" t="s">
        <v>592</v>
      </c>
      <c r="C267">
        <v>2</v>
      </c>
      <c r="D267" s="2">
        <v>6.55</v>
      </c>
      <c r="E267" s="2">
        <v>4.25</v>
      </c>
      <c r="F267" s="2">
        <v>645382</v>
      </c>
      <c r="G267">
        <f>ROUND(F267*D267/100/1000,0)</f>
        <v>42</v>
      </c>
      <c r="H267">
        <f>ROUND(F267*E267/100/1000,0)</f>
        <v>27</v>
      </c>
    </row>
    <row r="268" spans="1:8" x14ac:dyDescent="0.2">
      <c r="A268" t="s">
        <v>593</v>
      </c>
      <c r="B268" t="s">
        <v>594</v>
      </c>
      <c r="C268">
        <v>2</v>
      </c>
      <c r="D268" s="2">
        <v>6.55</v>
      </c>
      <c r="E268" s="2">
        <v>4.25</v>
      </c>
      <c r="F268" s="2">
        <v>246333</v>
      </c>
      <c r="G268">
        <f>ROUND(F268*D268/100/1000,0)</f>
        <v>16</v>
      </c>
      <c r="H268">
        <f>ROUND(F268*E268/100/1000,0)</f>
        <v>10</v>
      </c>
    </row>
    <row r="269" spans="1:8" x14ac:dyDescent="0.2">
      <c r="A269" t="s">
        <v>595</v>
      </c>
      <c r="B269" t="s">
        <v>596</v>
      </c>
      <c r="C269">
        <v>2</v>
      </c>
      <c r="D269" s="2">
        <v>6.55</v>
      </c>
      <c r="E269" s="2">
        <v>4.25</v>
      </c>
      <c r="F269" s="2">
        <v>336812</v>
      </c>
      <c r="G269">
        <f>ROUND(F269*D269/100/1000,0)</f>
        <v>22</v>
      </c>
      <c r="H269">
        <f>ROUND(F269*E269/100/1000,0)</f>
        <v>14</v>
      </c>
    </row>
    <row r="270" spans="1:8" x14ac:dyDescent="0.2">
      <c r="A270" t="s">
        <v>597</v>
      </c>
      <c r="B270" t="s">
        <v>598</v>
      </c>
      <c r="C270">
        <v>3</v>
      </c>
      <c r="D270" s="2">
        <v>5.7</v>
      </c>
      <c r="E270" s="2">
        <v>2.6</v>
      </c>
      <c r="F270" s="2">
        <v>159515</v>
      </c>
      <c r="G270">
        <f>ROUND(F270*D270/100/1000,0)</f>
        <v>9</v>
      </c>
      <c r="H270">
        <f>ROUND(F270*E270/100/1000,0)</f>
        <v>4</v>
      </c>
    </row>
    <row r="271" spans="1:8" x14ac:dyDescent="0.2">
      <c r="A271" t="s">
        <v>599</v>
      </c>
      <c r="B271" t="s">
        <v>600</v>
      </c>
      <c r="C271">
        <v>3</v>
      </c>
      <c r="D271" s="2">
        <v>5.7</v>
      </c>
      <c r="E271" s="2">
        <v>2.6</v>
      </c>
      <c r="F271" s="2">
        <v>294710.5</v>
      </c>
      <c r="G271">
        <f>ROUND(F271*D271/100/1000,0)</f>
        <v>17</v>
      </c>
      <c r="H271">
        <f>ROUND(F271*E271/100/1000,0)</f>
        <v>8</v>
      </c>
    </row>
    <row r="272" spans="1:8" x14ac:dyDescent="0.2">
      <c r="A272" t="s">
        <v>601</v>
      </c>
      <c r="B272" t="s">
        <v>602</v>
      </c>
      <c r="C272">
        <v>2</v>
      </c>
      <c r="D272" s="2">
        <v>6.55</v>
      </c>
      <c r="E272" s="2">
        <v>4.25</v>
      </c>
      <c r="F272" s="2">
        <v>609295</v>
      </c>
      <c r="G272">
        <f>ROUND(F272*D272/100/1000,0)</f>
        <v>40</v>
      </c>
      <c r="H272">
        <f>ROUND(F272*E272/100/1000,0)</f>
        <v>26</v>
      </c>
    </row>
    <row r="273" spans="1:8" x14ac:dyDescent="0.2">
      <c r="A273" t="s">
        <v>603</v>
      </c>
      <c r="B273" t="s">
        <v>604</v>
      </c>
      <c r="C273">
        <v>2</v>
      </c>
      <c r="D273" s="2">
        <v>6.55</v>
      </c>
      <c r="E273" s="2">
        <v>4.25</v>
      </c>
      <c r="F273" s="2">
        <v>408724.5</v>
      </c>
      <c r="G273">
        <f>ROUND(F273*D273/100/1000,0)</f>
        <v>27</v>
      </c>
      <c r="H273">
        <f>ROUND(F273*E273/100/1000,0)</f>
        <v>17</v>
      </c>
    </row>
    <row r="274" spans="1:8" x14ac:dyDescent="0.2">
      <c r="A274" t="s">
        <v>605</v>
      </c>
      <c r="B274" t="s">
        <v>606</v>
      </c>
      <c r="C274">
        <v>2</v>
      </c>
      <c r="D274" s="2">
        <v>6.55</v>
      </c>
      <c r="E274" s="2">
        <v>4.25</v>
      </c>
      <c r="F274" s="2">
        <v>487959</v>
      </c>
      <c r="G274">
        <f>ROUND(F274*D274/100/1000,0)</f>
        <v>32</v>
      </c>
      <c r="H274">
        <f>ROUND(F274*E274/100/1000,0)</f>
        <v>21</v>
      </c>
    </row>
    <row r="275" spans="1:8" x14ac:dyDescent="0.2">
      <c r="A275" t="s">
        <v>607</v>
      </c>
      <c r="B275" t="s">
        <v>608</v>
      </c>
      <c r="C275">
        <v>4</v>
      </c>
      <c r="D275" s="2">
        <v>13.6</v>
      </c>
      <c r="E275" s="2">
        <v>6.4</v>
      </c>
      <c r="F275" s="2">
        <v>398787.5</v>
      </c>
      <c r="G275">
        <f>ROUND(F275*D275/100/1000,0)</f>
        <v>54</v>
      </c>
      <c r="H275">
        <f>ROUND(F275*E275/100/1000,0)</f>
        <v>26</v>
      </c>
    </row>
    <row r="276" spans="1:8" x14ac:dyDescent="0.2">
      <c r="A276" t="s">
        <v>609</v>
      </c>
      <c r="B276" t="s">
        <v>610</v>
      </c>
      <c r="C276">
        <v>3</v>
      </c>
      <c r="D276" s="2">
        <v>5.7</v>
      </c>
      <c r="E276" s="2">
        <v>2.6</v>
      </c>
      <c r="F276" s="2">
        <v>814834</v>
      </c>
      <c r="G276">
        <f>ROUND(F276*D276/100/1000,0)</f>
        <v>46</v>
      </c>
      <c r="H276">
        <f>ROUND(F276*E276/100/1000,0)</f>
        <v>21</v>
      </c>
    </row>
    <row r="277" spans="1:8" x14ac:dyDescent="0.2">
      <c r="A277" t="s">
        <v>611</v>
      </c>
      <c r="B277" t="s">
        <v>612</v>
      </c>
      <c r="C277">
        <v>5</v>
      </c>
      <c r="D277" s="2">
        <v>17.55</v>
      </c>
      <c r="E277" s="2">
        <v>7.65</v>
      </c>
      <c r="F277" s="2">
        <v>237965</v>
      </c>
      <c r="G277">
        <f>ROUND(F277*D277/100/1000,0)</f>
        <v>42</v>
      </c>
      <c r="H277">
        <f>ROUND(F277*E277/100/1000,0)</f>
        <v>18</v>
      </c>
    </row>
    <row r="278" spans="1:8" x14ac:dyDescent="0.2">
      <c r="A278" t="s">
        <v>613</v>
      </c>
      <c r="B278" t="s">
        <v>614</v>
      </c>
      <c r="C278">
        <v>4</v>
      </c>
      <c r="D278" s="2">
        <v>13.6</v>
      </c>
      <c r="E278" s="2">
        <v>6.4</v>
      </c>
      <c r="F278" s="2">
        <v>817856</v>
      </c>
      <c r="G278">
        <f>ROUND(F278*D278/100/1000,0)</f>
        <v>111</v>
      </c>
      <c r="H278">
        <f>ROUND(F278*E278/100/1000,0)</f>
        <v>52</v>
      </c>
    </row>
    <row r="279" spans="1:8" x14ac:dyDescent="0.2">
      <c r="A279" t="s">
        <v>615</v>
      </c>
      <c r="B279" t="s">
        <v>616</v>
      </c>
      <c r="C279">
        <v>5</v>
      </c>
      <c r="D279" s="2">
        <v>17.55</v>
      </c>
      <c r="E279" s="2">
        <v>7.65</v>
      </c>
      <c r="F279" s="2">
        <v>25376</v>
      </c>
      <c r="G279">
        <f>ROUND(F279*D279/100/1000,0)</f>
        <v>4</v>
      </c>
      <c r="H279">
        <f>ROUND(F279*E279/100/1000,0)</f>
        <v>2</v>
      </c>
    </row>
    <row r="280" spans="1:8" x14ac:dyDescent="0.2">
      <c r="A280" t="s">
        <v>617</v>
      </c>
      <c r="B280" t="s">
        <v>618</v>
      </c>
      <c r="C280">
        <v>5</v>
      </c>
      <c r="D280" s="2">
        <v>17.55</v>
      </c>
      <c r="E280" s="2">
        <v>7.65</v>
      </c>
      <c r="F280" s="2">
        <v>152672</v>
      </c>
      <c r="G280">
        <f>ROUND(F280*D280/100/1000,0)</f>
        <v>27</v>
      </c>
      <c r="H280">
        <f>ROUND(F280*E280/100/1000,0)</f>
        <v>12</v>
      </c>
    </row>
    <row r="281" spans="1:8" x14ac:dyDescent="0.2">
      <c r="A281" t="s">
        <v>619</v>
      </c>
      <c r="B281" t="s">
        <v>620</v>
      </c>
      <c r="C281">
        <v>5</v>
      </c>
      <c r="D281" s="2">
        <v>17.55</v>
      </c>
      <c r="E281" s="2">
        <v>7.65</v>
      </c>
      <c r="F281" s="2">
        <v>258336</v>
      </c>
      <c r="G281">
        <f>ROUND(F281*D281/100/1000,0)</f>
        <v>45</v>
      </c>
      <c r="H281">
        <f>ROUND(F281*E281/100/1000,0)</f>
        <v>20</v>
      </c>
    </row>
    <row r="282" spans="1:8" x14ac:dyDescent="0.2">
      <c r="A282" t="s">
        <v>621</v>
      </c>
      <c r="B282" t="s">
        <v>622</v>
      </c>
      <c r="C282">
        <v>5</v>
      </c>
      <c r="D282" s="2">
        <v>17.55</v>
      </c>
      <c r="E282" s="2">
        <v>7.65</v>
      </c>
      <c r="F282" s="2">
        <v>150592</v>
      </c>
      <c r="G282">
        <f>ROUND(F282*D282/100/1000,0)</f>
        <v>26</v>
      </c>
      <c r="H282">
        <f>ROUND(F282*E282/100/1000,0)</f>
        <v>12</v>
      </c>
    </row>
    <row r="283" spans="1:8" x14ac:dyDescent="0.2">
      <c r="A283" t="s">
        <v>623</v>
      </c>
      <c r="B283" t="s">
        <v>624</v>
      </c>
      <c r="C283">
        <v>5</v>
      </c>
      <c r="D283" s="2">
        <v>17.55</v>
      </c>
      <c r="E283" s="2">
        <v>7.65</v>
      </c>
      <c r="F283" s="2">
        <v>34112</v>
      </c>
      <c r="G283">
        <f>ROUND(F283*D283/100/1000,0)</f>
        <v>6</v>
      </c>
      <c r="H283">
        <f>ROUND(F283*E283/100/1000,0)</f>
        <v>3</v>
      </c>
    </row>
    <row r="284" spans="1:8" x14ac:dyDescent="0.2">
      <c r="A284" t="s">
        <v>625</v>
      </c>
      <c r="B284" t="s">
        <v>626</v>
      </c>
      <c r="C284">
        <v>2</v>
      </c>
      <c r="D284" s="2">
        <v>6.55</v>
      </c>
      <c r="E284" s="2">
        <v>4.25</v>
      </c>
      <c r="F284" s="2">
        <v>1072260</v>
      </c>
      <c r="G284">
        <f>ROUND(F284*D284/100/1000,0)</f>
        <v>70</v>
      </c>
      <c r="H284">
        <f>ROUND(F284*E284/100/1000,0)</f>
        <v>46</v>
      </c>
    </row>
    <row r="285" spans="1:8" x14ac:dyDescent="0.2">
      <c r="A285" t="s">
        <v>627</v>
      </c>
      <c r="B285" t="s">
        <v>628</v>
      </c>
      <c r="C285">
        <v>5</v>
      </c>
      <c r="D285" s="2">
        <v>17.55</v>
      </c>
      <c r="E285" s="2">
        <v>7.65</v>
      </c>
      <c r="F285" s="2">
        <v>130410</v>
      </c>
      <c r="G285">
        <f>ROUND(F285*D285/100/1000,0)</f>
        <v>23</v>
      </c>
      <c r="H285">
        <f>ROUND(F285*E285/100/1000,0)</f>
        <v>10</v>
      </c>
    </row>
    <row r="286" spans="1:8" x14ac:dyDescent="0.2">
      <c r="A286" t="s">
        <v>629</v>
      </c>
      <c r="B286" t="s">
        <v>630</v>
      </c>
      <c r="C286">
        <v>5</v>
      </c>
      <c r="D286" s="2">
        <v>17.55</v>
      </c>
      <c r="E286" s="2">
        <v>7.65</v>
      </c>
      <c r="F286" s="2">
        <v>93978</v>
      </c>
      <c r="G286">
        <f>ROUND(F286*D286/100/1000,0)</f>
        <v>16</v>
      </c>
      <c r="H286">
        <f>ROUND(F286*E286/100/1000,0)</f>
        <v>7</v>
      </c>
    </row>
    <row r="287" spans="1:8" x14ac:dyDescent="0.2">
      <c r="A287" t="s">
        <v>631</v>
      </c>
      <c r="B287" t="s">
        <v>632</v>
      </c>
      <c r="C287">
        <v>3</v>
      </c>
      <c r="D287" s="2">
        <v>5.7</v>
      </c>
      <c r="E287" s="2">
        <v>2.6</v>
      </c>
      <c r="F287" s="2">
        <v>391649</v>
      </c>
      <c r="G287">
        <f>ROUND(F287*D287/100/1000,0)</f>
        <v>22</v>
      </c>
      <c r="H287">
        <f>ROUND(F287*E287/100/1000,0)</f>
        <v>10</v>
      </c>
    </row>
    <row r="288" spans="1:8" x14ac:dyDescent="0.2">
      <c r="A288" t="s">
        <v>633</v>
      </c>
      <c r="B288" t="s">
        <v>634</v>
      </c>
      <c r="C288">
        <v>3</v>
      </c>
      <c r="D288" s="2">
        <v>5.7</v>
      </c>
      <c r="E288" s="2">
        <v>2.6</v>
      </c>
      <c r="F288" s="2">
        <v>665889</v>
      </c>
      <c r="G288">
        <f>ROUND(F288*D288/100/1000,0)</f>
        <v>38</v>
      </c>
      <c r="H288">
        <f>ROUND(F288*E288/100/1000,0)</f>
        <v>17</v>
      </c>
    </row>
    <row r="289" spans="1:8" x14ac:dyDescent="0.2">
      <c r="A289" t="s">
        <v>635</v>
      </c>
      <c r="B289" t="s">
        <v>636</v>
      </c>
      <c r="C289">
        <v>5</v>
      </c>
      <c r="D289" s="2">
        <v>17.55</v>
      </c>
      <c r="E289" s="2">
        <v>7.65</v>
      </c>
      <c r="F289" s="2">
        <v>6427.5</v>
      </c>
      <c r="G289">
        <f>ROUND(F289*D289/100/1000,0)</f>
        <v>1</v>
      </c>
      <c r="H289">
        <f>ROUND(F289*E289/100/1000,0)</f>
        <v>0</v>
      </c>
    </row>
    <row r="290" spans="1:8" x14ac:dyDescent="0.2">
      <c r="A290" t="s">
        <v>637</v>
      </c>
      <c r="B290" t="s">
        <v>638</v>
      </c>
      <c r="C290">
        <v>3</v>
      </c>
      <c r="D290" s="2">
        <v>5.7</v>
      </c>
      <c r="E290" s="2">
        <v>2.6</v>
      </c>
      <c r="F290" s="2">
        <v>100697.5</v>
      </c>
      <c r="G290">
        <f>ROUND(F290*D290/100/1000,0)</f>
        <v>6</v>
      </c>
      <c r="H290">
        <f>ROUND(F290*E290/100/1000,0)</f>
        <v>3</v>
      </c>
    </row>
    <row r="291" spans="1:8" x14ac:dyDescent="0.2">
      <c r="A291" t="s">
        <v>639</v>
      </c>
      <c r="B291" t="s">
        <v>640</v>
      </c>
      <c r="C291">
        <v>5</v>
      </c>
      <c r="D291" s="2">
        <v>17.55</v>
      </c>
      <c r="E291" s="2">
        <v>7.65</v>
      </c>
      <c r="F291" s="2">
        <v>20568</v>
      </c>
      <c r="G291">
        <f>ROUND(F291*D291/100/1000,0)</f>
        <v>4</v>
      </c>
      <c r="H291">
        <f>ROUND(F291*E291/100/1000,0)</f>
        <v>2</v>
      </c>
    </row>
    <row r="292" spans="1:8" x14ac:dyDescent="0.2">
      <c r="A292" t="s">
        <v>641</v>
      </c>
      <c r="B292" t="s">
        <v>642</v>
      </c>
      <c r="C292">
        <v>5</v>
      </c>
      <c r="D292" s="2">
        <v>17.55</v>
      </c>
      <c r="E292" s="2">
        <v>7.65</v>
      </c>
      <c r="F292" s="2">
        <v>3428</v>
      </c>
      <c r="G292">
        <f>ROUND(F292*D292/100/1000,0)</f>
        <v>1</v>
      </c>
      <c r="H292">
        <f>ROUND(F292*E292/100/1000,0)</f>
        <v>0</v>
      </c>
    </row>
    <row r="293" spans="1:8" x14ac:dyDescent="0.2">
      <c r="A293" t="s">
        <v>643</v>
      </c>
      <c r="B293" t="s">
        <v>644</v>
      </c>
      <c r="C293">
        <v>3</v>
      </c>
      <c r="D293" s="2">
        <v>5.7</v>
      </c>
      <c r="E293" s="2">
        <v>2.6</v>
      </c>
      <c r="F293" s="2">
        <v>344942.5</v>
      </c>
      <c r="G293">
        <f>ROUND(F293*D293/100/1000,0)</f>
        <v>20</v>
      </c>
      <c r="H293">
        <f>ROUND(F293*E293/100/1000,0)</f>
        <v>9</v>
      </c>
    </row>
    <row r="294" spans="1:8" x14ac:dyDescent="0.2">
      <c r="A294" t="s">
        <v>645</v>
      </c>
      <c r="B294" t="s">
        <v>646</v>
      </c>
      <c r="C294">
        <v>2</v>
      </c>
      <c r="D294" s="2">
        <v>6.55</v>
      </c>
      <c r="E294" s="2">
        <v>4.25</v>
      </c>
      <c r="F294" s="2">
        <v>688599.5</v>
      </c>
      <c r="G294">
        <f>ROUND(F294*D294/100/1000,0)</f>
        <v>45</v>
      </c>
      <c r="H294">
        <f>ROUND(F294*E294/100/1000,0)</f>
        <v>29</v>
      </c>
    </row>
    <row r="295" spans="1:8" x14ac:dyDescent="0.2">
      <c r="A295" t="s">
        <v>647</v>
      </c>
      <c r="B295" t="s">
        <v>648</v>
      </c>
      <c r="C295">
        <v>3</v>
      </c>
      <c r="D295" s="2">
        <v>5.7</v>
      </c>
      <c r="E295" s="2">
        <v>2.6</v>
      </c>
      <c r="F295" s="2">
        <v>592615.5</v>
      </c>
      <c r="G295">
        <f>ROUND(F295*D295/100/1000,0)</f>
        <v>34</v>
      </c>
      <c r="H295">
        <f>ROUND(F295*E295/100/1000,0)</f>
        <v>15</v>
      </c>
    </row>
    <row r="296" spans="1:8" x14ac:dyDescent="0.2">
      <c r="A296" t="s">
        <v>649</v>
      </c>
      <c r="B296" t="s">
        <v>650</v>
      </c>
      <c r="C296">
        <v>2</v>
      </c>
      <c r="D296" s="2">
        <v>6.55</v>
      </c>
      <c r="E296" s="2">
        <v>4.25</v>
      </c>
      <c r="F296" s="2">
        <v>500059.5</v>
      </c>
      <c r="G296">
        <f>ROUND(F296*D296/100/1000,0)</f>
        <v>33</v>
      </c>
      <c r="H296">
        <f>ROUND(F296*E296/100/1000,0)</f>
        <v>21</v>
      </c>
    </row>
    <row r="297" spans="1:8" x14ac:dyDescent="0.2">
      <c r="A297" t="s">
        <v>651</v>
      </c>
      <c r="B297" t="s">
        <v>652</v>
      </c>
      <c r="C297">
        <v>5</v>
      </c>
      <c r="D297" s="2">
        <v>17.55</v>
      </c>
      <c r="E297" s="2">
        <v>7.65</v>
      </c>
      <c r="F297" s="2">
        <v>38565</v>
      </c>
      <c r="G297">
        <f>ROUND(F297*D297/100/1000,0)</f>
        <v>7</v>
      </c>
      <c r="H297">
        <f>ROUND(F297*E297/100/1000,0)</f>
        <v>3</v>
      </c>
    </row>
    <row r="298" spans="1:8" x14ac:dyDescent="0.2">
      <c r="A298" t="s">
        <v>653</v>
      </c>
      <c r="B298" t="s">
        <v>654</v>
      </c>
      <c r="C298">
        <v>5</v>
      </c>
      <c r="D298" s="2">
        <v>17.55</v>
      </c>
      <c r="E298" s="2">
        <v>7.65</v>
      </c>
      <c r="F298" s="2">
        <v>74559</v>
      </c>
      <c r="G298">
        <f>ROUND(F298*D298/100/1000,0)</f>
        <v>13</v>
      </c>
      <c r="H298">
        <f>ROUND(F298*E298/100/1000,0)</f>
        <v>6</v>
      </c>
    </row>
    <row r="299" spans="1:8" x14ac:dyDescent="0.2">
      <c r="A299" t="s">
        <v>655</v>
      </c>
      <c r="B299" t="s">
        <v>656</v>
      </c>
      <c r="C299">
        <v>4</v>
      </c>
      <c r="D299" s="2">
        <v>13.6</v>
      </c>
      <c r="E299" s="2">
        <v>6.4</v>
      </c>
      <c r="F299" s="2">
        <v>372795</v>
      </c>
      <c r="G299">
        <f>ROUND(F299*D299/100/1000,0)</f>
        <v>51</v>
      </c>
      <c r="H299">
        <f>ROUND(F299*E299/100/1000,0)</f>
        <v>24</v>
      </c>
    </row>
    <row r="300" spans="1:8" x14ac:dyDescent="0.2">
      <c r="A300" t="s">
        <v>657</v>
      </c>
      <c r="B300" t="s">
        <v>658</v>
      </c>
      <c r="C300">
        <v>5</v>
      </c>
      <c r="D300" s="2">
        <v>17.55</v>
      </c>
      <c r="E300" s="2">
        <v>7.65</v>
      </c>
      <c r="F300" s="2">
        <v>66417.5</v>
      </c>
      <c r="G300">
        <f>ROUND(F300*D300/100/1000,0)</f>
        <v>12</v>
      </c>
      <c r="H300">
        <f>ROUND(F300*E300/100/1000,0)</f>
        <v>5</v>
      </c>
    </row>
    <row r="301" spans="1:8" x14ac:dyDescent="0.2">
      <c r="A301" t="s">
        <v>659</v>
      </c>
      <c r="B301" t="s">
        <v>660</v>
      </c>
      <c r="C301">
        <v>4</v>
      </c>
      <c r="D301" s="2">
        <v>13.6</v>
      </c>
      <c r="E301" s="2">
        <v>6.4</v>
      </c>
      <c r="F301" s="2">
        <v>300378.5</v>
      </c>
      <c r="G301">
        <f>ROUND(F301*D301/100/1000,0)</f>
        <v>41</v>
      </c>
      <c r="H301">
        <f>ROUND(F301*E301/100/1000,0)</f>
        <v>19</v>
      </c>
    </row>
    <row r="302" spans="1:8" x14ac:dyDescent="0.2">
      <c r="A302" t="s">
        <v>661</v>
      </c>
      <c r="B302" t="s">
        <v>662</v>
      </c>
      <c r="C302">
        <v>5</v>
      </c>
      <c r="D302" s="2">
        <v>17.55</v>
      </c>
      <c r="E302" s="2">
        <v>7.65</v>
      </c>
      <c r="F302" s="2">
        <v>1285.5</v>
      </c>
      <c r="G302">
        <f>ROUND(F302*D302/100/1000,0)</f>
        <v>0</v>
      </c>
      <c r="H302">
        <f>ROUND(F302*E302/100/1000,0)</f>
        <v>0</v>
      </c>
    </row>
    <row r="303" spans="1:8" x14ac:dyDescent="0.2">
      <c r="A303" t="s">
        <v>663</v>
      </c>
      <c r="B303" t="s">
        <v>664</v>
      </c>
      <c r="C303">
        <v>4</v>
      </c>
      <c r="D303" s="2">
        <v>13.6</v>
      </c>
      <c r="E303" s="2">
        <v>6.4</v>
      </c>
      <c r="F303" s="2">
        <v>32566</v>
      </c>
      <c r="G303">
        <f>ROUND(F303*D303/100/1000,0)</f>
        <v>4</v>
      </c>
      <c r="H303">
        <f>ROUND(F303*E303/100/1000,0)</f>
        <v>2</v>
      </c>
    </row>
    <row r="304" spans="1:8" x14ac:dyDescent="0.2">
      <c r="A304" t="s">
        <v>665</v>
      </c>
      <c r="B304" t="s">
        <v>666</v>
      </c>
      <c r="C304">
        <v>2</v>
      </c>
      <c r="D304" s="2">
        <v>6.55</v>
      </c>
      <c r="E304" s="2">
        <v>4.25</v>
      </c>
      <c r="F304" s="2">
        <v>941414.5</v>
      </c>
      <c r="G304">
        <f>ROUND(F304*D304/100/1000,0)</f>
        <v>62</v>
      </c>
      <c r="H304">
        <f>ROUND(F304*E304/100/1000,0)</f>
        <v>40</v>
      </c>
    </row>
    <row r="305" spans="1:8" x14ac:dyDescent="0.2">
      <c r="A305" t="s">
        <v>667</v>
      </c>
      <c r="B305" t="s">
        <v>668</v>
      </c>
      <c r="C305">
        <v>2</v>
      </c>
      <c r="D305" s="2">
        <v>6.55</v>
      </c>
      <c r="E305" s="2">
        <v>4.25</v>
      </c>
      <c r="F305" s="2">
        <v>534339.5</v>
      </c>
      <c r="G305">
        <f>ROUND(F305*D305/100/1000,0)</f>
        <v>35</v>
      </c>
      <c r="H305">
        <f>ROUND(F305*E305/100/1000,0)</f>
        <v>23</v>
      </c>
    </row>
    <row r="306" spans="1:8" x14ac:dyDescent="0.2">
      <c r="A306" t="s">
        <v>669</v>
      </c>
      <c r="B306" t="s">
        <v>670</v>
      </c>
      <c r="C306">
        <v>4</v>
      </c>
      <c r="D306" s="2">
        <v>13.6</v>
      </c>
      <c r="E306" s="2">
        <v>6.4</v>
      </c>
      <c r="F306" s="2">
        <v>476063.5</v>
      </c>
      <c r="G306">
        <f>ROUND(F306*D306/100/1000,0)</f>
        <v>65</v>
      </c>
      <c r="H306">
        <f>ROUND(F306*E306/100/1000,0)</f>
        <v>30</v>
      </c>
    </row>
    <row r="307" spans="1:8" x14ac:dyDescent="0.2">
      <c r="A307" t="s">
        <v>671</v>
      </c>
      <c r="B307" t="s">
        <v>672</v>
      </c>
      <c r="C307">
        <v>5</v>
      </c>
      <c r="D307" s="2">
        <v>17.55</v>
      </c>
      <c r="E307" s="2">
        <v>7.65</v>
      </c>
      <c r="F307" s="2">
        <v>87414</v>
      </c>
      <c r="G307">
        <f>ROUND(F307*D307/100/1000,0)</f>
        <v>15</v>
      </c>
      <c r="H307">
        <f>ROUND(F307*E307/100/1000,0)</f>
        <v>7</v>
      </c>
    </row>
    <row r="308" spans="1:8" x14ac:dyDescent="0.2">
      <c r="A308" t="s">
        <v>673</v>
      </c>
      <c r="B308" t="s">
        <v>674</v>
      </c>
      <c r="C308">
        <v>5</v>
      </c>
      <c r="D308" s="2">
        <v>17.55</v>
      </c>
      <c r="E308" s="2">
        <v>7.65</v>
      </c>
      <c r="F308" s="2">
        <v>3428</v>
      </c>
      <c r="G308">
        <f>ROUND(F308*D308/100/1000,0)</f>
        <v>1</v>
      </c>
      <c r="H308">
        <f>ROUND(F308*E308/100/1000,0)</f>
        <v>0</v>
      </c>
    </row>
    <row r="309" spans="1:8" x14ac:dyDescent="0.2">
      <c r="A309" t="s">
        <v>675</v>
      </c>
      <c r="B309" t="s">
        <v>676</v>
      </c>
      <c r="C309">
        <v>4</v>
      </c>
      <c r="D309" s="2">
        <v>13.6</v>
      </c>
      <c r="E309" s="2">
        <v>6.4</v>
      </c>
      <c r="F309" s="2">
        <v>3428</v>
      </c>
      <c r="G309">
        <f>ROUND(F309*D309/100/1000,0)</f>
        <v>0</v>
      </c>
      <c r="H309">
        <f>ROUND(F309*E309/100/1000,0)</f>
        <v>0</v>
      </c>
    </row>
    <row r="310" spans="1:8" x14ac:dyDescent="0.2">
      <c r="A310" t="s">
        <v>677</v>
      </c>
      <c r="B310" t="s">
        <v>678</v>
      </c>
      <c r="C310">
        <v>5</v>
      </c>
      <c r="D310" s="2">
        <v>17.55</v>
      </c>
      <c r="E310" s="2">
        <v>7.65</v>
      </c>
      <c r="F310" s="2">
        <v>10712.5</v>
      </c>
      <c r="G310">
        <f>ROUND(F310*D310/100/1000,0)</f>
        <v>2</v>
      </c>
      <c r="H310">
        <f>ROUND(F310*E310/100/1000,0)</f>
        <v>1</v>
      </c>
    </row>
    <row r="311" spans="1:8" x14ac:dyDescent="0.2">
      <c r="A311" t="s">
        <v>679</v>
      </c>
      <c r="B311" t="s">
        <v>680</v>
      </c>
      <c r="C311">
        <v>2</v>
      </c>
      <c r="D311" s="2">
        <v>6.55</v>
      </c>
      <c r="E311" s="2">
        <v>4.25</v>
      </c>
      <c r="F311" s="2">
        <v>128550</v>
      </c>
      <c r="G311">
        <f>ROUND(F311*D311/100/1000,0)</f>
        <v>8</v>
      </c>
      <c r="H311">
        <f>ROUND(F311*E311/100/1000,0)</f>
        <v>5</v>
      </c>
    </row>
    <row r="312" spans="1:8" x14ac:dyDescent="0.2">
      <c r="A312" t="s">
        <v>681</v>
      </c>
      <c r="B312" t="s">
        <v>682</v>
      </c>
      <c r="C312">
        <v>3</v>
      </c>
      <c r="D312" s="2">
        <v>5.7</v>
      </c>
      <c r="E312" s="2">
        <v>2.6</v>
      </c>
      <c r="F312" s="2">
        <v>18854</v>
      </c>
      <c r="G312">
        <f>ROUND(F312*D312/100/1000,0)</f>
        <v>1</v>
      </c>
      <c r="H312">
        <f>ROUND(F312*E312/100/1000,0)</f>
        <v>0</v>
      </c>
    </row>
    <row r="313" spans="1:8" x14ac:dyDescent="0.2">
      <c r="A313" t="s">
        <v>683</v>
      </c>
      <c r="B313" t="s">
        <v>684</v>
      </c>
      <c r="C313">
        <v>2</v>
      </c>
      <c r="D313" s="2">
        <v>6.55</v>
      </c>
      <c r="E313" s="2">
        <v>4.25</v>
      </c>
      <c r="F313" s="2">
        <v>126836</v>
      </c>
      <c r="G313">
        <f>ROUND(F313*D313/100/1000,0)</f>
        <v>8</v>
      </c>
      <c r="H313">
        <f>ROUND(F313*E313/100/1000,0)</f>
        <v>5</v>
      </c>
    </row>
    <row r="314" spans="1:8" x14ac:dyDescent="0.2">
      <c r="A314" t="s">
        <v>685</v>
      </c>
      <c r="B314" t="s">
        <v>686</v>
      </c>
      <c r="C314">
        <v>5</v>
      </c>
      <c r="D314" s="2">
        <v>17.55</v>
      </c>
      <c r="E314" s="2">
        <v>7.65</v>
      </c>
      <c r="F314" s="2">
        <v>9855.5</v>
      </c>
      <c r="G314">
        <f>ROUND(F314*D314/100/1000,0)</f>
        <v>2</v>
      </c>
      <c r="H314">
        <f>ROUND(F314*E314/100/1000,0)</f>
        <v>1</v>
      </c>
    </row>
    <row r="315" spans="1:8" x14ac:dyDescent="0.2">
      <c r="A315" t="s">
        <v>687</v>
      </c>
      <c r="B315" t="s">
        <v>688</v>
      </c>
      <c r="C315">
        <v>5</v>
      </c>
      <c r="D315" s="2">
        <v>17.55</v>
      </c>
      <c r="E315" s="2">
        <v>7.65</v>
      </c>
      <c r="F315" s="2">
        <v>2142.5</v>
      </c>
      <c r="G315">
        <f>ROUND(F315*D315/100/1000,0)</f>
        <v>0</v>
      </c>
      <c r="H315">
        <f>ROUND(F315*E315/100/1000,0)</f>
        <v>0</v>
      </c>
    </row>
    <row r="316" spans="1:8" x14ac:dyDescent="0.2">
      <c r="A316" t="s">
        <v>689</v>
      </c>
      <c r="B316" t="s">
        <v>690</v>
      </c>
      <c r="C316">
        <v>5</v>
      </c>
      <c r="D316" s="2">
        <v>17.55</v>
      </c>
      <c r="E316" s="2">
        <v>7.65</v>
      </c>
      <c r="F316" s="2">
        <v>8141.5</v>
      </c>
      <c r="G316">
        <f>ROUND(F316*D316/100/1000,0)</f>
        <v>1</v>
      </c>
      <c r="H316">
        <f>ROUND(F316*E316/100/1000,0)</f>
        <v>1</v>
      </c>
    </row>
    <row r="317" spans="1:8" x14ac:dyDescent="0.2">
      <c r="A317" t="s">
        <v>691</v>
      </c>
      <c r="B317" t="s">
        <v>692</v>
      </c>
      <c r="C317">
        <v>5</v>
      </c>
      <c r="D317" s="2">
        <v>17.55</v>
      </c>
      <c r="E317" s="2">
        <v>7.65</v>
      </c>
      <c r="F317" s="2">
        <v>2571</v>
      </c>
      <c r="G317">
        <f>ROUND(F317*D317/100/1000,0)</f>
        <v>0</v>
      </c>
      <c r="H317">
        <f>ROUND(F317*E317/100/1000,0)</f>
        <v>0</v>
      </c>
    </row>
    <row r="318" spans="1:8" x14ac:dyDescent="0.2">
      <c r="A318" t="s">
        <v>693</v>
      </c>
      <c r="B318" t="s">
        <v>694</v>
      </c>
      <c r="C318">
        <v>5</v>
      </c>
      <c r="D318" s="2">
        <v>17.55</v>
      </c>
      <c r="E318" s="2">
        <v>7.65</v>
      </c>
      <c r="F318" s="2">
        <v>6856</v>
      </c>
      <c r="G318">
        <f>ROUND(F318*D318/100/1000,0)</f>
        <v>1</v>
      </c>
      <c r="H318">
        <f>ROUND(F318*E318/100/1000,0)</f>
        <v>1</v>
      </c>
    </row>
    <row r="319" spans="1:8" x14ac:dyDescent="0.2">
      <c r="A319" t="s">
        <v>695</v>
      </c>
      <c r="B319" t="s">
        <v>696</v>
      </c>
      <c r="C319">
        <v>5</v>
      </c>
      <c r="D319" s="2">
        <v>17.55</v>
      </c>
      <c r="E319" s="2">
        <v>7.65</v>
      </c>
      <c r="F319" s="2">
        <v>9855.5</v>
      </c>
      <c r="G319">
        <f>ROUND(F319*D319/100/1000,0)</f>
        <v>2</v>
      </c>
      <c r="H319">
        <f>ROUND(F319*E319/100/1000,0)</f>
        <v>1</v>
      </c>
    </row>
    <row r="320" spans="1:8" x14ac:dyDescent="0.2">
      <c r="A320" t="s">
        <v>697</v>
      </c>
      <c r="B320" t="s">
        <v>698</v>
      </c>
      <c r="C320">
        <v>5</v>
      </c>
      <c r="D320" s="2">
        <v>17.55</v>
      </c>
      <c r="E320" s="2">
        <v>7.65</v>
      </c>
      <c r="F320" s="2">
        <v>3428</v>
      </c>
      <c r="G320">
        <f>ROUND(F320*D320/100/1000,0)</f>
        <v>1</v>
      </c>
      <c r="H320">
        <f>ROUND(F320*E320/100/1000,0)</f>
        <v>0</v>
      </c>
    </row>
    <row r="321" spans="1:9" x14ac:dyDescent="0.2">
      <c r="A321" t="s">
        <v>699</v>
      </c>
      <c r="B321" t="s">
        <v>700</v>
      </c>
      <c r="C321">
        <v>4</v>
      </c>
      <c r="D321" s="2">
        <v>13.6</v>
      </c>
      <c r="E321" s="2">
        <v>6.4</v>
      </c>
      <c r="F321" s="2">
        <v>108978</v>
      </c>
      <c r="G321">
        <f>ROUND(F321*D321/100/1000,0)</f>
        <v>15</v>
      </c>
      <c r="H321">
        <f>ROUND(F321*E321/100/1000,0)</f>
        <v>7</v>
      </c>
    </row>
    <row r="322" spans="1:9" x14ac:dyDescent="0.2">
      <c r="A322" t="s">
        <v>701</v>
      </c>
      <c r="B322" t="s">
        <v>702</v>
      </c>
      <c r="C322">
        <v>4</v>
      </c>
      <c r="D322" s="2">
        <v>13.6</v>
      </c>
      <c r="E322" s="2">
        <v>6.4</v>
      </c>
      <c r="F322" s="2">
        <v>599379</v>
      </c>
      <c r="G322">
        <f>ROUND(F322*D322/100/1000,0)</f>
        <v>82</v>
      </c>
      <c r="H322">
        <f>ROUND(F322*E322/100/1000,0)</f>
        <v>38</v>
      </c>
    </row>
    <row r="323" spans="1:9" x14ac:dyDescent="0.2">
      <c r="A323" t="s">
        <v>703</v>
      </c>
      <c r="B323" t="s">
        <v>704</v>
      </c>
      <c r="C323">
        <v>5</v>
      </c>
      <c r="D323" s="2">
        <v>17.55</v>
      </c>
      <c r="E323" s="2">
        <v>7.65</v>
      </c>
      <c r="F323" s="2">
        <v>132900</v>
      </c>
      <c r="G323">
        <f>ROUND(F323*D323/100/1000,0)</f>
        <v>23</v>
      </c>
      <c r="H323">
        <f>ROUND(F323*E323/100/1000,0)</f>
        <v>10</v>
      </c>
    </row>
    <row r="324" spans="1:9" x14ac:dyDescent="0.2">
      <c r="A324" t="s">
        <v>705</v>
      </c>
      <c r="B324" t="s">
        <v>706</v>
      </c>
      <c r="C324">
        <v>5</v>
      </c>
      <c r="D324" s="2">
        <v>17.55</v>
      </c>
      <c r="E324" s="2">
        <v>7.65</v>
      </c>
      <c r="F324" s="2">
        <v>180301</v>
      </c>
      <c r="G324">
        <f>ROUND(F324*D324/100/1000,0)</f>
        <v>32</v>
      </c>
      <c r="H324">
        <f>ROUND(F324*E324/100/1000,0)</f>
        <v>14</v>
      </c>
    </row>
    <row r="325" spans="1:9" x14ac:dyDescent="0.2">
      <c r="A325" t="s">
        <v>707</v>
      </c>
      <c r="B325" t="s">
        <v>708</v>
      </c>
      <c r="C325">
        <v>4</v>
      </c>
      <c r="D325" s="2">
        <v>13.6</v>
      </c>
      <c r="E325" s="2">
        <v>6.4</v>
      </c>
      <c r="F325" s="2">
        <v>574571</v>
      </c>
      <c r="G325">
        <f>ROUND(F325*D325/100/1000,0)</f>
        <v>78</v>
      </c>
      <c r="H325">
        <f>ROUND(F325*E325/100/1000,0)</f>
        <v>37</v>
      </c>
    </row>
    <row r="326" spans="1:9" x14ac:dyDescent="0.2">
      <c r="A326" t="s">
        <v>709</v>
      </c>
      <c r="B326" t="s">
        <v>710</v>
      </c>
      <c r="C326">
        <v>5</v>
      </c>
      <c r="D326" s="2">
        <v>17.55</v>
      </c>
      <c r="E326" s="2">
        <v>7.65</v>
      </c>
      <c r="F326" s="2">
        <v>17720</v>
      </c>
      <c r="G326">
        <f>ROUND(F326*D326/100/1000,0)</f>
        <v>3</v>
      </c>
      <c r="H326">
        <f>ROUND(F326*E326/100/1000,0)</f>
        <v>1</v>
      </c>
    </row>
    <row r="327" spans="1:9" x14ac:dyDescent="0.2">
      <c r="A327" t="s">
        <v>711</v>
      </c>
      <c r="B327" t="s">
        <v>712</v>
      </c>
      <c r="C327">
        <v>5</v>
      </c>
      <c r="D327" s="2">
        <v>17.55</v>
      </c>
      <c r="E327" s="2">
        <v>7.65</v>
      </c>
      <c r="F327" s="2">
        <v>446987</v>
      </c>
      <c r="G327">
        <f>ROUND(F327*D327/100/1000,0)</f>
        <v>78</v>
      </c>
      <c r="H327">
        <f>ROUND(F327*E327/100/1000,0)</f>
        <v>34</v>
      </c>
    </row>
    <row r="328" spans="1:9" x14ac:dyDescent="0.2">
      <c r="A328" t="s">
        <v>713</v>
      </c>
      <c r="B328" t="s">
        <v>714</v>
      </c>
      <c r="C328">
        <v>1</v>
      </c>
      <c r="D328" s="2">
        <v>13.06</v>
      </c>
      <c r="E328" s="2">
        <v>5.9</v>
      </c>
      <c r="F328" s="2">
        <v>919668</v>
      </c>
      <c r="G328">
        <f>ROUND(F328*D328/100/1000,0)</f>
        <v>120</v>
      </c>
      <c r="H328">
        <f>ROUND(F328*E328/100/1000,0)</f>
        <v>54</v>
      </c>
    </row>
    <row r="329" spans="1:9" x14ac:dyDescent="0.2">
      <c r="A329" t="s">
        <v>715</v>
      </c>
      <c r="B329" t="s">
        <v>716</v>
      </c>
      <c r="C329">
        <v>2</v>
      </c>
      <c r="D329" s="2">
        <v>6.55</v>
      </c>
      <c r="E329" s="2">
        <v>4.25</v>
      </c>
      <c r="F329" s="2">
        <v>353514</v>
      </c>
      <c r="G329">
        <f>ROUND(F329*D329/100/1000,0)</f>
        <v>23</v>
      </c>
      <c r="H329">
        <f>ROUND(F329*E329/100/1000,0)</f>
        <v>15</v>
      </c>
    </row>
    <row r="330" spans="1:9" x14ac:dyDescent="0.2">
      <c r="A330" t="s">
        <v>717</v>
      </c>
      <c r="B330" t="s">
        <v>718</v>
      </c>
      <c r="C330">
        <v>2</v>
      </c>
      <c r="D330" s="2">
        <v>6.55</v>
      </c>
      <c r="E330" s="2">
        <v>4.25</v>
      </c>
      <c r="F330" s="2">
        <v>1206732</v>
      </c>
      <c r="G330">
        <f>ROUND(F330*D330/100/1000,0)</f>
        <v>79</v>
      </c>
      <c r="H330">
        <f>ROUND(F330*E330/100/1000,0)</f>
        <v>51</v>
      </c>
    </row>
    <row r="331" spans="1:9" x14ac:dyDescent="0.2">
      <c r="A331" t="s">
        <v>719</v>
      </c>
      <c r="B331" t="s">
        <v>720</v>
      </c>
      <c r="C331">
        <v>2</v>
      </c>
      <c r="D331" s="2">
        <v>6.55</v>
      </c>
      <c r="E331" s="2">
        <v>4.25</v>
      </c>
      <c r="F331" s="2">
        <v>452303</v>
      </c>
      <c r="G331">
        <f>ROUND(F331*D331/100/1000,0)</f>
        <v>30</v>
      </c>
      <c r="H331">
        <f>ROUND(F331*E331/100/1000,0)</f>
        <v>19</v>
      </c>
    </row>
    <row r="332" spans="1:9" x14ac:dyDescent="0.2">
      <c r="A332" t="s">
        <v>721</v>
      </c>
      <c r="B332" t="s">
        <v>722</v>
      </c>
      <c r="C332">
        <v>5</v>
      </c>
      <c r="D332" s="2">
        <v>17.55</v>
      </c>
      <c r="E332" s="2">
        <v>7.65</v>
      </c>
      <c r="F332" s="2">
        <v>550206</v>
      </c>
      <c r="G332">
        <f>ROUND(F332*D332/100/1000,0)</f>
        <v>97</v>
      </c>
      <c r="H332">
        <f>ROUND(F332*E332/100/1000,0)</f>
        <v>42</v>
      </c>
    </row>
    <row r="333" spans="1:9" x14ac:dyDescent="0.2">
      <c r="A333" t="s">
        <v>723</v>
      </c>
      <c r="B333" t="s">
        <v>724</v>
      </c>
      <c r="C333">
        <v>3</v>
      </c>
      <c r="D333" s="2">
        <v>5.7</v>
      </c>
      <c r="E333" s="2">
        <v>2.6</v>
      </c>
      <c r="F333" s="2">
        <v>1542526</v>
      </c>
      <c r="G333">
        <f>ROUND(F333*D333/100/1000,0)</f>
        <v>88</v>
      </c>
      <c r="H333">
        <f>ROUND(F333*E333/100/1000,0)</f>
        <v>40</v>
      </c>
    </row>
    <row r="334" spans="1:9" x14ac:dyDescent="0.2">
      <c r="G334">
        <f>SUM(G2:G333)</f>
        <v>9784</v>
      </c>
      <c r="H334">
        <f>SUM(H2:H333)</f>
        <v>5108</v>
      </c>
      <c r="I334">
        <f>G334+H334</f>
        <v>14892</v>
      </c>
    </row>
  </sheetData>
  <sortState ref="A2:I333">
    <sortCondition ref="I2:I33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67091-8109-6343-A250-9AB4E242FFEB}">
  <dimension ref="A1:K326"/>
  <sheetViews>
    <sheetView tabSelected="1" workbookViewId="0">
      <selection activeCell="L19" sqref="L19"/>
    </sheetView>
  </sheetViews>
  <sheetFormatPr baseColWidth="10" defaultRowHeight="16" x14ac:dyDescent="0.2"/>
  <cols>
    <col min="2" max="2" width="15.5" customWidth="1"/>
    <col min="3" max="3" width="14.5" customWidth="1"/>
  </cols>
  <sheetData>
    <row r="1" spans="1:11" ht="18" customHeight="1" x14ac:dyDescent="0.2">
      <c r="A1" t="s">
        <v>60</v>
      </c>
      <c r="B1" t="s">
        <v>757</v>
      </c>
      <c r="C1" t="s">
        <v>61</v>
      </c>
      <c r="D1" t="s">
        <v>746</v>
      </c>
      <c r="E1" t="s">
        <v>62</v>
      </c>
      <c r="F1" t="s">
        <v>63</v>
      </c>
      <c r="G1" t="s">
        <v>64</v>
      </c>
      <c r="H1" t="s">
        <v>747</v>
      </c>
      <c r="I1" t="s">
        <v>748</v>
      </c>
      <c r="J1" t="s">
        <v>728</v>
      </c>
      <c r="K1" t="s">
        <v>729</v>
      </c>
    </row>
    <row r="2" spans="1:11" x14ac:dyDescent="0.2">
      <c r="A2" s="5" t="s">
        <v>66</v>
      </c>
      <c r="B2" s="5" t="str">
        <f>"SME"&amp;A2</f>
        <v>SMEWK003401</v>
      </c>
      <c r="C2" s="5" t="s">
        <v>67</v>
      </c>
      <c r="D2" t="s">
        <v>741</v>
      </c>
      <c r="E2">
        <f>VLOOKUP(A2,RES!A$2:C$333,3,0)</f>
        <v>3</v>
      </c>
      <c r="F2">
        <f>SUMIF(Urb.levels!A$2:A$6,E2,Urb.levels!J$2:J$6)</f>
        <v>46.77</v>
      </c>
      <c r="G2">
        <f>SUMIF(Urb.levels!A$2:A$6,E2,Urb.levels!K$2:K$6)</f>
        <v>53.23</v>
      </c>
      <c r="H2" t="s">
        <v>742</v>
      </c>
      <c r="I2" s="6">
        <v>71.397819930270373</v>
      </c>
      <c r="J2" s="9">
        <f>I2*F2/100</f>
        <v>33.392760381387454</v>
      </c>
      <c r="K2" s="9">
        <f>I2*G2/100</f>
        <v>38.005059548882919</v>
      </c>
    </row>
    <row r="3" spans="1:11" x14ac:dyDescent="0.2">
      <c r="A3" s="7" t="s">
        <v>68</v>
      </c>
      <c r="B3" s="5" t="str">
        <f t="shared" ref="B3:B66" si="0">"SME"&amp;A3</f>
        <v>SMEWK003402</v>
      </c>
      <c r="C3" s="5" t="s">
        <v>69</v>
      </c>
      <c r="D3" t="s">
        <v>741</v>
      </c>
      <c r="E3">
        <f>VLOOKUP(A3,RES!A$2:C$333,3,0)</f>
        <v>2</v>
      </c>
      <c r="F3">
        <f>SUMIF(Urb.levels!A$2:A$6,E3,Urb.levels!J$2:J$6)</f>
        <v>35.26</v>
      </c>
      <c r="G3">
        <f>SUMIF(Urb.levels!A$2:A$6,E3,Urb.levels!K$2:K$6)</f>
        <v>64.739999999999995</v>
      </c>
      <c r="H3" t="s">
        <v>742</v>
      </c>
      <c r="I3" s="8">
        <v>392.39881952676046</v>
      </c>
      <c r="J3" s="9">
        <f>I3*F3/100</f>
        <v>138.35982376513573</v>
      </c>
      <c r="K3" s="9">
        <f>I3*G3/100</f>
        <v>254.03899576162473</v>
      </c>
    </row>
    <row r="4" spans="1:11" x14ac:dyDescent="0.2">
      <c r="A4" s="7" t="s">
        <v>70</v>
      </c>
      <c r="B4" s="5" t="str">
        <f t="shared" si="0"/>
        <v>SMEWK003403</v>
      </c>
      <c r="C4" s="5" t="s">
        <v>71</v>
      </c>
      <c r="D4" t="s">
        <v>741</v>
      </c>
      <c r="E4">
        <f>VLOOKUP(A4,RES!A$2:C$333,3,0)</f>
        <v>2</v>
      </c>
      <c r="F4">
        <f>SUMIF(Urb.levels!A$2:A$6,E4,Urb.levels!J$2:J$6)</f>
        <v>35.26</v>
      </c>
      <c r="G4">
        <f>SUMIF(Urb.levels!A$2:A$6,E4,Urb.levels!K$2:K$6)</f>
        <v>64.739999999999995</v>
      </c>
      <c r="H4" t="s">
        <v>742</v>
      </c>
      <c r="I4" s="8">
        <v>140.54638360711186</v>
      </c>
      <c r="J4" s="9">
        <f>I4*F4/100</f>
        <v>49.556654859867642</v>
      </c>
      <c r="K4" s="9">
        <f>I4*G4/100</f>
        <v>90.989728747244214</v>
      </c>
    </row>
    <row r="5" spans="1:11" x14ac:dyDescent="0.2">
      <c r="A5" s="7" t="s">
        <v>72</v>
      </c>
      <c r="B5" s="5" t="str">
        <f t="shared" si="0"/>
        <v>SMEWK003404</v>
      </c>
      <c r="C5" s="5" t="s">
        <v>73</v>
      </c>
      <c r="D5" t="s">
        <v>741</v>
      </c>
      <c r="E5">
        <f>VLOOKUP(A5,RES!A$2:C$333,3,0)</f>
        <v>4</v>
      </c>
      <c r="F5">
        <f>SUMIF(Urb.levels!A$2:A$6,E5,Urb.levels!J$2:J$6)</f>
        <v>45.56</v>
      </c>
      <c r="G5">
        <f>SUMIF(Urb.levels!A$2:A$6,E5,Urb.levels!K$2:K$6)</f>
        <v>54.44</v>
      </c>
      <c r="H5" t="s">
        <v>742</v>
      </c>
      <c r="I5" s="8">
        <v>37.273389342535381</v>
      </c>
      <c r="J5" s="9">
        <f>I5*F5/100</f>
        <v>16.981756184459119</v>
      </c>
      <c r="K5" s="9">
        <f>I5*G5/100</f>
        <v>20.291633158076262</v>
      </c>
    </row>
    <row r="6" spans="1:11" x14ac:dyDescent="0.2">
      <c r="A6" s="7" t="s">
        <v>74</v>
      </c>
      <c r="B6" s="5" t="str">
        <f t="shared" si="0"/>
        <v>SMEWK003405</v>
      </c>
      <c r="C6" s="5" t="s">
        <v>75</v>
      </c>
      <c r="D6" t="s">
        <v>741</v>
      </c>
      <c r="E6">
        <f>VLOOKUP(A6,RES!A$2:C$333,3,0)</f>
        <v>5</v>
      </c>
      <c r="F6">
        <f>SUMIF(Urb.levels!A$2:A$6,E6,Urb.levels!J$2:J$6)</f>
        <v>30.25</v>
      </c>
      <c r="G6">
        <f>SUMIF(Urb.levels!A$2:A$6,E6,Urb.levels!K$2:K$6)</f>
        <v>69.75</v>
      </c>
      <c r="H6" t="s">
        <v>742</v>
      </c>
      <c r="I6" s="8">
        <v>21.849917890451778</v>
      </c>
      <c r="J6" s="9">
        <f>I6*F6/100</f>
        <v>6.6096001618616631</v>
      </c>
      <c r="K6" s="9">
        <f>I6*G6/100</f>
        <v>15.240317728590114</v>
      </c>
    </row>
    <row r="7" spans="1:11" x14ac:dyDescent="0.2">
      <c r="A7" s="7" t="s">
        <v>76</v>
      </c>
      <c r="B7" s="5" t="str">
        <f t="shared" si="0"/>
        <v>SMEWK035800</v>
      </c>
      <c r="C7" s="5" t="s">
        <v>77</v>
      </c>
      <c r="D7" t="s">
        <v>743</v>
      </c>
      <c r="E7">
        <f>VLOOKUP(A7,RES!A$2:C$333,3,0)</f>
        <v>4</v>
      </c>
      <c r="F7">
        <f>SUMIF(Urb.levels!A$2:A$6,E7,Urb.levels!J$2:J$6)</f>
        <v>45.56</v>
      </c>
      <c r="G7">
        <f>SUMIF(Urb.levels!A$2:A$6,E7,Urb.levels!K$2:K$6)</f>
        <v>54.44</v>
      </c>
      <c r="H7" t="s">
        <v>742</v>
      </c>
      <c r="I7" s="8">
        <v>138.10433396053196</v>
      </c>
      <c r="J7" s="9">
        <f>I7*F7/100</f>
        <v>62.92033455241836</v>
      </c>
      <c r="K7" s="9">
        <f>I7*G7/100</f>
        <v>75.183999408113593</v>
      </c>
    </row>
    <row r="8" spans="1:11" x14ac:dyDescent="0.2">
      <c r="A8" s="7" t="s">
        <v>78</v>
      </c>
      <c r="B8" s="5" t="str">
        <f t="shared" si="0"/>
        <v>SMEWK035801</v>
      </c>
      <c r="C8" s="5" t="s">
        <v>79</v>
      </c>
      <c r="D8" t="s">
        <v>743</v>
      </c>
      <c r="E8">
        <f>VLOOKUP(A8,RES!A$2:C$333,3,0)</f>
        <v>4</v>
      </c>
      <c r="F8">
        <f>SUMIF(Urb.levels!A$2:A$6,E8,Urb.levels!J$2:J$6)</f>
        <v>45.56</v>
      </c>
      <c r="G8">
        <f>SUMIF(Urb.levels!A$2:A$6,E8,Urb.levels!K$2:K$6)</f>
        <v>54.44</v>
      </c>
      <c r="H8" t="s">
        <v>742</v>
      </c>
      <c r="I8" s="8">
        <v>49.033786324749137</v>
      </c>
      <c r="J8" s="9">
        <f>I8*F8/100</f>
        <v>22.339793049555706</v>
      </c>
      <c r="K8" s="9">
        <f>I8*G8/100</f>
        <v>26.693993275193428</v>
      </c>
    </row>
    <row r="9" spans="1:11" x14ac:dyDescent="0.2">
      <c r="A9" s="7" t="s">
        <v>80</v>
      </c>
      <c r="B9" s="5" t="str">
        <f t="shared" si="0"/>
        <v>SMEWK035802</v>
      </c>
      <c r="C9" s="5" t="s">
        <v>81</v>
      </c>
      <c r="D9" t="s">
        <v>743</v>
      </c>
      <c r="E9">
        <f>VLOOKUP(A9,RES!A$2:C$333,3,0)</f>
        <v>4</v>
      </c>
      <c r="F9">
        <f>SUMIF(Urb.levels!A$2:A$6,E9,Urb.levels!J$2:J$6)</f>
        <v>45.56</v>
      </c>
      <c r="G9">
        <f>SUMIF(Urb.levels!A$2:A$6,E9,Urb.levels!K$2:K$6)</f>
        <v>54.44</v>
      </c>
      <c r="H9" t="s">
        <v>742</v>
      </c>
      <c r="I9" s="8">
        <v>105.45798605362167</v>
      </c>
      <c r="J9" s="9">
        <f>I9*F9/100</f>
        <v>48.04665844603003</v>
      </c>
      <c r="K9" s="9">
        <f>I9*G9/100</f>
        <v>57.41132760759163</v>
      </c>
    </row>
    <row r="10" spans="1:11" x14ac:dyDescent="0.2">
      <c r="A10" s="5" t="s">
        <v>82</v>
      </c>
      <c r="B10" s="5" t="str">
        <f t="shared" si="0"/>
        <v>SMEWK036200</v>
      </c>
      <c r="C10" s="5" t="s">
        <v>83</v>
      </c>
      <c r="D10" t="s">
        <v>743</v>
      </c>
      <c r="E10">
        <f>VLOOKUP(A10,RES!A$2:C$333,3,0)</f>
        <v>1</v>
      </c>
      <c r="F10">
        <f>SUMIF(Urb.levels!A$2:A$6,E10,Urb.levels!J$2:J$6)</f>
        <v>53.29</v>
      </c>
      <c r="G10">
        <f>SUMIF(Urb.levels!A$2:A$6,E10,Urb.levels!K$2:K$6)</f>
        <v>46.71</v>
      </c>
      <c r="H10" t="s">
        <v>742</v>
      </c>
      <c r="I10" s="6">
        <v>613.53284147100919</v>
      </c>
      <c r="J10" s="9">
        <f>I10*F10/100</f>
        <v>326.95165121990078</v>
      </c>
      <c r="K10" s="9">
        <f>I10*G10/100</f>
        <v>286.58119025110841</v>
      </c>
    </row>
    <row r="11" spans="1:11" x14ac:dyDescent="0.2">
      <c r="A11" s="7" t="s">
        <v>84</v>
      </c>
      <c r="B11" s="5" t="str">
        <f t="shared" si="0"/>
        <v>SMEWK036300</v>
      </c>
      <c r="C11" s="5" t="s">
        <v>85</v>
      </c>
      <c r="D11" t="s">
        <v>743</v>
      </c>
      <c r="E11">
        <f>VLOOKUP(A11,RES!A$2:C$333,3,0)</f>
        <v>1</v>
      </c>
      <c r="F11">
        <f>SUMIF(Urb.levels!A$2:A$6,E11,Urb.levels!J$2:J$6)</f>
        <v>53.29</v>
      </c>
      <c r="G11">
        <f>SUMIF(Urb.levels!A$2:A$6,E11,Urb.levels!K$2:K$6)</f>
        <v>46.71</v>
      </c>
      <c r="H11" t="s">
        <v>742</v>
      </c>
      <c r="I11" s="8">
        <v>98.517423900184042</v>
      </c>
      <c r="J11" s="9">
        <f>I11*F11/100</f>
        <v>52.499935196408074</v>
      </c>
      <c r="K11" s="9">
        <f>I11*G11/100</f>
        <v>46.017488703775967</v>
      </c>
    </row>
    <row r="12" spans="1:11" x14ac:dyDescent="0.2">
      <c r="A12" s="7" t="s">
        <v>86</v>
      </c>
      <c r="B12" s="5" t="str">
        <f t="shared" si="0"/>
        <v>SMEWK036301</v>
      </c>
      <c r="C12" s="5" t="s">
        <v>87</v>
      </c>
      <c r="D12" t="s">
        <v>743</v>
      </c>
      <c r="E12">
        <f>VLOOKUP(A12,RES!A$2:C$333,3,0)</f>
        <v>1</v>
      </c>
      <c r="F12">
        <f>SUMIF(Urb.levels!A$2:A$6,E12,Urb.levels!J$2:J$6)</f>
        <v>53.29</v>
      </c>
      <c r="G12">
        <f>SUMIF(Urb.levels!A$2:A$6,E12,Urb.levels!K$2:K$6)</f>
        <v>46.71</v>
      </c>
      <c r="H12" t="s">
        <v>742</v>
      </c>
      <c r="I12" s="8">
        <v>126.08687912078349</v>
      </c>
      <c r="J12" s="9">
        <f>I12*F12/100</f>
        <v>67.191697883465523</v>
      </c>
      <c r="K12" s="9">
        <f>I12*G12/100</f>
        <v>58.895181237317978</v>
      </c>
    </row>
    <row r="13" spans="1:11" x14ac:dyDescent="0.2">
      <c r="A13" s="7" t="s">
        <v>88</v>
      </c>
      <c r="B13" s="5" t="str">
        <f t="shared" si="0"/>
        <v>SMEWK036302</v>
      </c>
      <c r="C13" s="5" t="s">
        <v>89</v>
      </c>
      <c r="D13" t="s">
        <v>743</v>
      </c>
      <c r="E13">
        <f>VLOOKUP(A13,RES!A$2:C$333,3,0)</f>
        <v>1</v>
      </c>
      <c r="F13">
        <f>SUMIF(Urb.levels!A$2:A$6,E13,Urb.levels!J$2:J$6)</f>
        <v>53.29</v>
      </c>
      <c r="G13">
        <f>SUMIF(Urb.levels!A$2:A$6,E13,Urb.levels!K$2:K$6)</f>
        <v>46.71</v>
      </c>
      <c r="H13" t="s">
        <v>742</v>
      </c>
      <c r="I13" s="8">
        <v>284.11319704025675</v>
      </c>
      <c r="J13" s="9">
        <f>I13*F13/100</f>
        <v>151.40392270275282</v>
      </c>
      <c r="K13" s="9">
        <f>I13*G13/100</f>
        <v>132.70927433750393</v>
      </c>
    </row>
    <row r="14" spans="1:11" x14ac:dyDescent="0.2">
      <c r="A14" s="7" t="s">
        <v>90</v>
      </c>
      <c r="B14" s="5" t="str">
        <f t="shared" si="0"/>
        <v>SMEWK036303</v>
      </c>
      <c r="C14" s="5" t="s">
        <v>91</v>
      </c>
      <c r="D14" t="s">
        <v>743</v>
      </c>
      <c r="E14">
        <f>VLOOKUP(A14,RES!A$2:C$333,3,0)</f>
        <v>1</v>
      </c>
      <c r="F14">
        <f>SUMIF(Urb.levels!A$2:A$6,E14,Urb.levels!J$2:J$6)</f>
        <v>53.29</v>
      </c>
      <c r="G14">
        <f>SUMIF(Urb.levels!A$2:A$6,E14,Urb.levels!K$2:K$6)</f>
        <v>46.71</v>
      </c>
      <c r="H14" t="s">
        <v>742</v>
      </c>
      <c r="I14" s="8">
        <v>298.05858581151574</v>
      </c>
      <c r="J14" s="9">
        <f>I14*F14/100</f>
        <v>158.83542037895674</v>
      </c>
      <c r="K14" s="9">
        <f>I14*G14/100</f>
        <v>139.223165432559</v>
      </c>
    </row>
    <row r="15" spans="1:11" x14ac:dyDescent="0.2">
      <c r="A15" s="7" t="s">
        <v>92</v>
      </c>
      <c r="B15" s="5" t="str">
        <f t="shared" si="0"/>
        <v>SMEWK036304</v>
      </c>
      <c r="C15" s="5" t="s">
        <v>93</v>
      </c>
      <c r="D15" t="s">
        <v>743</v>
      </c>
      <c r="E15">
        <f>VLOOKUP(A15,RES!A$2:C$333,3,0)</f>
        <v>1</v>
      </c>
      <c r="F15">
        <f>SUMIF(Urb.levels!A$2:A$6,E15,Urb.levels!J$2:J$6)</f>
        <v>53.29</v>
      </c>
      <c r="G15">
        <f>SUMIF(Urb.levels!A$2:A$6,E15,Urb.levels!K$2:K$6)</f>
        <v>46.71</v>
      </c>
      <c r="H15" t="s">
        <v>742</v>
      </c>
      <c r="I15" s="8">
        <v>116.897060713917</v>
      </c>
      <c r="J15" s="9">
        <f>I15*F15/100</f>
        <v>62.294443654446368</v>
      </c>
      <c r="K15" s="9">
        <f>I15*G15/100</f>
        <v>54.602617059470631</v>
      </c>
    </row>
    <row r="16" spans="1:11" x14ac:dyDescent="0.2">
      <c r="A16" s="7" t="s">
        <v>94</v>
      </c>
      <c r="B16" s="5" t="str">
        <f t="shared" si="0"/>
        <v>SMEWK036305</v>
      </c>
      <c r="C16" s="5" t="s">
        <v>95</v>
      </c>
      <c r="D16" t="s">
        <v>743</v>
      </c>
      <c r="E16">
        <f>VLOOKUP(A16,RES!A$2:C$333,3,0)</f>
        <v>1</v>
      </c>
      <c r="F16">
        <f>SUMIF(Urb.levels!A$2:A$6,E16,Urb.levels!J$2:J$6)</f>
        <v>53.29</v>
      </c>
      <c r="G16">
        <f>SUMIF(Urb.levels!A$2:A$6,E16,Urb.levels!K$2:K$6)</f>
        <v>46.71</v>
      </c>
      <c r="H16" t="s">
        <v>742</v>
      </c>
      <c r="I16" s="8">
        <v>112.33428374267561</v>
      </c>
      <c r="J16" s="9">
        <f>I16*F16/100</f>
        <v>59.862939806471829</v>
      </c>
      <c r="K16" s="9">
        <f>I16*G16/100</f>
        <v>52.471343936203773</v>
      </c>
    </row>
    <row r="17" spans="1:11" x14ac:dyDescent="0.2">
      <c r="A17" s="7" t="s">
        <v>96</v>
      </c>
      <c r="B17" s="5" t="str">
        <f t="shared" si="0"/>
        <v>SMEWK036306</v>
      </c>
      <c r="C17" s="5" t="s">
        <v>97</v>
      </c>
      <c r="D17" t="s">
        <v>743</v>
      </c>
      <c r="E17">
        <f>VLOOKUP(A17,RES!A$2:C$333,3,0)</f>
        <v>1</v>
      </c>
      <c r="F17">
        <f>SUMIF(Urb.levels!A$2:A$6,E17,Urb.levels!J$2:J$6)</f>
        <v>53.29</v>
      </c>
      <c r="G17">
        <f>SUMIF(Urb.levels!A$2:A$6,E17,Urb.levels!K$2:K$6)</f>
        <v>46.71</v>
      </c>
      <c r="H17" t="s">
        <v>742</v>
      </c>
      <c r="I17" s="8">
        <v>144.6593093276675</v>
      </c>
      <c r="J17" s="9">
        <f>I17*F17/100</f>
        <v>77.088945940714012</v>
      </c>
      <c r="K17" s="9">
        <f>I17*G17/100</f>
        <v>67.570363386953488</v>
      </c>
    </row>
    <row r="18" spans="1:11" x14ac:dyDescent="0.2">
      <c r="A18" s="7" t="s">
        <v>98</v>
      </c>
      <c r="B18" s="5" t="str">
        <f t="shared" si="0"/>
        <v>SMEWK036307</v>
      </c>
      <c r="C18" s="5" t="s">
        <v>99</v>
      </c>
      <c r="D18" t="s">
        <v>743</v>
      </c>
      <c r="E18">
        <f>VLOOKUP(A18,RES!A$2:C$333,3,0)</f>
        <v>1</v>
      </c>
      <c r="F18">
        <f>SUMIF(Urb.levels!A$2:A$6,E18,Urb.levels!J$2:J$6)</f>
        <v>53.29</v>
      </c>
      <c r="G18">
        <f>SUMIF(Urb.levels!A$2:A$6,E18,Urb.levels!K$2:K$6)</f>
        <v>46.71</v>
      </c>
      <c r="H18" t="s">
        <v>742</v>
      </c>
      <c r="I18" s="8">
        <v>178.52668205786776</v>
      </c>
      <c r="J18" s="9">
        <f>I18*F18/100</f>
        <v>95.13686886863772</v>
      </c>
      <c r="K18" s="9">
        <f>I18*G18/100</f>
        <v>83.389813189230026</v>
      </c>
    </row>
    <row r="19" spans="1:11" x14ac:dyDescent="0.2">
      <c r="A19" s="7" t="s">
        <v>100</v>
      </c>
      <c r="B19" s="5" t="str">
        <f t="shared" si="0"/>
        <v>SMEWK036308</v>
      </c>
      <c r="C19" s="5" t="s">
        <v>101</v>
      </c>
      <c r="D19" t="s">
        <v>743</v>
      </c>
      <c r="E19">
        <f>VLOOKUP(A19,RES!A$2:C$333,3,0)</f>
        <v>1</v>
      </c>
      <c r="F19">
        <f>SUMIF(Urb.levels!A$2:A$6,E19,Urb.levels!J$2:J$6)</f>
        <v>53.29</v>
      </c>
      <c r="G19">
        <f>SUMIF(Urb.levels!A$2:A$6,E19,Urb.levels!K$2:K$6)</f>
        <v>46.71</v>
      </c>
      <c r="H19" t="s">
        <v>742</v>
      </c>
      <c r="I19" s="8">
        <v>88.299374063178647</v>
      </c>
      <c r="J19" s="9">
        <f>I19*F19/100</f>
        <v>47.054736438267902</v>
      </c>
      <c r="K19" s="9">
        <f>I19*G19/100</f>
        <v>41.244637624910744</v>
      </c>
    </row>
    <row r="20" spans="1:11" x14ac:dyDescent="0.2">
      <c r="A20" s="7" t="s">
        <v>102</v>
      </c>
      <c r="B20" s="5" t="str">
        <f t="shared" si="0"/>
        <v>SMEWK036309</v>
      </c>
      <c r="C20" s="5" t="s">
        <v>103</v>
      </c>
      <c r="D20" t="s">
        <v>743</v>
      </c>
      <c r="E20">
        <f>VLOOKUP(A20,RES!A$2:C$333,3,0)</f>
        <v>1</v>
      </c>
      <c r="F20">
        <f>SUMIF(Urb.levels!A$2:A$6,E20,Urb.levels!J$2:J$6)</f>
        <v>53.29</v>
      </c>
      <c r="G20">
        <f>SUMIF(Urb.levels!A$2:A$6,E20,Urb.levels!K$2:K$6)</f>
        <v>46.71</v>
      </c>
      <c r="H20" t="s">
        <v>742</v>
      </c>
      <c r="I20" s="8">
        <v>69.148563676841519</v>
      </c>
      <c r="J20" s="9">
        <f>I20*F20/100</f>
        <v>36.849269583388846</v>
      </c>
      <c r="K20" s="9">
        <f>I20*G20/100</f>
        <v>32.299294093452673</v>
      </c>
    </row>
    <row r="21" spans="1:11" x14ac:dyDescent="0.2">
      <c r="A21" s="7" t="s">
        <v>104</v>
      </c>
      <c r="B21" s="5" t="str">
        <f t="shared" si="0"/>
        <v>SMEWK036310</v>
      </c>
      <c r="C21" s="5" t="s">
        <v>105</v>
      </c>
      <c r="D21" t="s">
        <v>743</v>
      </c>
      <c r="E21">
        <f>VLOOKUP(A21,RES!A$2:C$333,3,0)</f>
        <v>4</v>
      </c>
      <c r="F21">
        <f>SUMIF(Urb.levels!A$2:A$6,E21,Urb.levels!J$2:J$6)</f>
        <v>45.56</v>
      </c>
      <c r="G21">
        <f>SUMIF(Urb.levels!A$2:A$6,E21,Urb.levels!K$2:K$6)</f>
        <v>54.44</v>
      </c>
      <c r="H21" t="s">
        <v>742</v>
      </c>
      <c r="I21" s="8">
        <v>239.25660090044695</v>
      </c>
      <c r="J21" s="9">
        <f>I21*F21/100</f>
        <v>109.00530737024364</v>
      </c>
      <c r="K21" s="9">
        <f>I21*G21/100</f>
        <v>130.2512935302033</v>
      </c>
    </row>
    <row r="22" spans="1:11" x14ac:dyDescent="0.2">
      <c r="A22" s="7" t="s">
        <v>106</v>
      </c>
      <c r="B22" s="5" t="str">
        <f t="shared" si="0"/>
        <v>SMEWK036311</v>
      </c>
      <c r="C22" s="5" t="s">
        <v>107</v>
      </c>
      <c r="D22" t="s">
        <v>743</v>
      </c>
      <c r="E22">
        <f>VLOOKUP(A22,RES!A$2:C$333,3,0)</f>
        <v>4</v>
      </c>
      <c r="F22">
        <f>SUMIF(Urb.levels!A$2:A$6,E22,Urb.levels!J$2:J$6)</f>
        <v>45.56</v>
      </c>
      <c r="G22">
        <f>SUMIF(Urb.levels!A$2:A$6,E22,Urb.levels!K$2:K$6)</f>
        <v>54.44</v>
      </c>
      <c r="H22" t="s">
        <v>742</v>
      </c>
      <c r="I22" s="8">
        <v>283.02070114573417</v>
      </c>
      <c r="J22" s="9">
        <f>I22*F22/100</f>
        <v>128.94423144199649</v>
      </c>
      <c r="K22" s="9">
        <f>I22*G22/100</f>
        <v>154.07646970373767</v>
      </c>
    </row>
    <row r="23" spans="1:11" x14ac:dyDescent="0.2">
      <c r="A23" s="7" t="s">
        <v>108</v>
      </c>
      <c r="B23" s="5" t="str">
        <f t="shared" si="0"/>
        <v>SMEWK036312</v>
      </c>
      <c r="C23" s="5" t="s">
        <v>109</v>
      </c>
      <c r="D23" t="s">
        <v>743</v>
      </c>
      <c r="E23">
        <f>VLOOKUP(A23,RES!A$2:C$333,3,0)</f>
        <v>1</v>
      </c>
      <c r="F23">
        <f>SUMIF(Urb.levels!A$2:A$6,E23,Urb.levels!J$2:J$6)</f>
        <v>53.29</v>
      </c>
      <c r="G23">
        <f>SUMIF(Urb.levels!A$2:A$6,E23,Urb.levels!K$2:K$6)</f>
        <v>46.71</v>
      </c>
      <c r="H23" t="s">
        <v>742</v>
      </c>
      <c r="I23" s="8">
        <v>27.183868434297359</v>
      </c>
      <c r="J23" s="9">
        <f>I23*F23/100</f>
        <v>14.486283488637062</v>
      </c>
      <c r="K23" s="9">
        <f>I23*G23/100</f>
        <v>12.697584945660296</v>
      </c>
    </row>
    <row r="24" spans="1:11" x14ac:dyDescent="0.2">
      <c r="A24" s="7" t="s">
        <v>110</v>
      </c>
      <c r="B24" s="5" t="str">
        <f t="shared" si="0"/>
        <v>SMEWK036313</v>
      </c>
      <c r="C24" s="5" t="s">
        <v>111</v>
      </c>
      <c r="D24" t="s">
        <v>743</v>
      </c>
      <c r="E24">
        <f>VLOOKUP(A24,RES!A$2:C$333,3,0)</f>
        <v>1</v>
      </c>
      <c r="F24">
        <f>SUMIF(Urb.levels!A$2:A$6,E24,Urb.levels!J$2:J$6)</f>
        <v>53.29</v>
      </c>
      <c r="G24">
        <f>SUMIF(Urb.levels!A$2:A$6,E24,Urb.levels!K$2:K$6)</f>
        <v>46.71</v>
      </c>
      <c r="H24" t="s">
        <v>742</v>
      </c>
      <c r="I24" s="8">
        <v>30.782678439783535</v>
      </c>
      <c r="J24" s="9">
        <f>I24*F24/100</f>
        <v>16.404089340560645</v>
      </c>
      <c r="K24" s="9">
        <f>I24*G24/100</f>
        <v>14.378589099222888</v>
      </c>
    </row>
    <row r="25" spans="1:11" x14ac:dyDescent="0.2">
      <c r="A25" s="7" t="s">
        <v>112</v>
      </c>
      <c r="B25" s="5" t="str">
        <f t="shared" si="0"/>
        <v>SMEWK036314</v>
      </c>
      <c r="C25" s="5" t="s">
        <v>113</v>
      </c>
      <c r="D25" t="s">
        <v>743</v>
      </c>
      <c r="E25">
        <f>VLOOKUP(A25,RES!A$2:C$333,3,0)</f>
        <v>1</v>
      </c>
      <c r="F25">
        <f>SUMIF(Urb.levels!A$2:A$6,E25,Urb.levels!J$2:J$6)</f>
        <v>53.29</v>
      </c>
      <c r="G25">
        <f>SUMIF(Urb.levels!A$2:A$6,E25,Urb.levels!K$2:K$6)</f>
        <v>46.71</v>
      </c>
      <c r="H25" t="s">
        <v>742</v>
      </c>
      <c r="I25" s="8">
        <v>24.163438608264322</v>
      </c>
      <c r="J25" s="9">
        <f>I25*F25/100</f>
        <v>12.876696434344058</v>
      </c>
      <c r="K25" s="9">
        <f>I25*G25/100</f>
        <v>11.286742173920265</v>
      </c>
    </row>
    <row r="26" spans="1:11" x14ac:dyDescent="0.2">
      <c r="A26" s="7" t="s">
        <v>114</v>
      </c>
      <c r="B26" s="5" t="str">
        <f t="shared" si="0"/>
        <v>SMEWK036315</v>
      </c>
      <c r="C26" s="5" t="s">
        <v>115</v>
      </c>
      <c r="D26" t="s">
        <v>743</v>
      </c>
      <c r="E26">
        <f>VLOOKUP(A26,RES!A$2:C$333,3,0)</f>
        <v>1</v>
      </c>
      <c r="F26">
        <f>SUMIF(Urb.levels!A$2:A$6,E26,Urb.levels!J$2:J$6)</f>
        <v>53.29</v>
      </c>
      <c r="G26">
        <f>SUMIF(Urb.levels!A$2:A$6,E26,Urb.levels!K$2:K$6)</f>
        <v>46.71</v>
      </c>
      <c r="H26" t="s">
        <v>742</v>
      </c>
      <c r="I26" s="8">
        <v>33.738843801432893</v>
      </c>
      <c r="J26" s="9">
        <f>I26*F26/100</f>
        <v>17.979429861783586</v>
      </c>
      <c r="K26" s="9">
        <f>I26*G26/100</f>
        <v>15.759413939649304</v>
      </c>
    </row>
    <row r="27" spans="1:11" x14ac:dyDescent="0.2">
      <c r="A27" s="7" t="s">
        <v>116</v>
      </c>
      <c r="B27" s="5" t="str">
        <f t="shared" si="0"/>
        <v>SMEWK036316</v>
      </c>
      <c r="C27" s="5" t="s">
        <v>117</v>
      </c>
      <c r="D27" t="s">
        <v>743</v>
      </c>
      <c r="E27">
        <f>VLOOKUP(A27,RES!A$2:C$333,3,0)</f>
        <v>1</v>
      </c>
      <c r="F27">
        <f>SUMIF(Urb.levels!A$2:A$6,E27,Urb.levels!J$2:J$6)</f>
        <v>53.29</v>
      </c>
      <c r="G27">
        <f>SUMIF(Urb.levels!A$2:A$6,E27,Urb.levels!K$2:K$6)</f>
        <v>46.71</v>
      </c>
      <c r="H27" t="s">
        <v>742</v>
      </c>
      <c r="I27" s="8">
        <v>17.351405383594059</v>
      </c>
      <c r="J27" s="9">
        <f>I27*F27/100</f>
        <v>9.2465639289172739</v>
      </c>
      <c r="K27" s="9">
        <f>I27*G27/100</f>
        <v>8.1048414546767855</v>
      </c>
    </row>
    <row r="28" spans="1:11" x14ac:dyDescent="0.2">
      <c r="A28" s="7" t="s">
        <v>118</v>
      </c>
      <c r="B28" s="5" t="str">
        <f t="shared" si="0"/>
        <v>SMEWK036317</v>
      </c>
      <c r="C28" s="5" t="s">
        <v>119</v>
      </c>
      <c r="D28" t="s">
        <v>743</v>
      </c>
      <c r="E28">
        <f>VLOOKUP(A28,RES!A$2:C$333,3,0)</f>
        <v>1</v>
      </c>
      <c r="F28">
        <f>SUMIF(Urb.levels!A$2:A$6,E28,Urb.levels!J$2:J$6)</f>
        <v>53.29</v>
      </c>
      <c r="G28">
        <f>SUMIF(Urb.levels!A$2:A$6,E28,Urb.levels!K$2:K$6)</f>
        <v>46.71</v>
      </c>
      <c r="H28" t="s">
        <v>742</v>
      </c>
      <c r="I28" s="8">
        <v>16.965818597291968</v>
      </c>
      <c r="J28" s="9">
        <f>I28*F28/100</f>
        <v>9.0410847304968893</v>
      </c>
      <c r="K28" s="9">
        <f>I28*G28/100</f>
        <v>7.9247338667950782</v>
      </c>
    </row>
    <row r="29" spans="1:11" x14ac:dyDescent="0.2">
      <c r="A29" s="7" t="s">
        <v>120</v>
      </c>
      <c r="B29" s="5" t="str">
        <f t="shared" si="0"/>
        <v>SMEWK036318</v>
      </c>
      <c r="C29" s="5" t="s">
        <v>121</v>
      </c>
      <c r="D29" t="s">
        <v>743</v>
      </c>
      <c r="E29">
        <f>VLOOKUP(A29,RES!A$2:C$333,3,0)</f>
        <v>1</v>
      </c>
      <c r="F29">
        <f>SUMIF(Urb.levels!A$2:A$6,E29,Urb.levels!J$2:J$6)</f>
        <v>53.29</v>
      </c>
      <c r="G29">
        <f>SUMIF(Urb.levels!A$2:A$6,E29,Urb.levels!K$2:K$6)</f>
        <v>46.71</v>
      </c>
      <c r="H29" t="s">
        <v>742</v>
      </c>
      <c r="I29" s="8">
        <v>19.921983958941325</v>
      </c>
      <c r="J29" s="9">
        <f>I29*F29/100</f>
        <v>10.616425251719832</v>
      </c>
      <c r="K29" s="9">
        <f>I29*G29/100</f>
        <v>9.3055587072214934</v>
      </c>
    </row>
    <row r="30" spans="1:11" x14ac:dyDescent="0.2">
      <c r="A30" s="7" t="s">
        <v>122</v>
      </c>
      <c r="B30" s="5" t="str">
        <f t="shared" si="0"/>
        <v>SMEWK036319</v>
      </c>
      <c r="C30" s="5" t="s">
        <v>123</v>
      </c>
      <c r="D30" t="s">
        <v>743</v>
      </c>
      <c r="E30">
        <f>VLOOKUP(A30,RES!A$2:C$333,3,0)</f>
        <v>1</v>
      </c>
      <c r="F30">
        <f>SUMIF(Urb.levels!A$2:A$6,E30,Urb.levels!J$2:J$6)</f>
        <v>53.29</v>
      </c>
      <c r="G30">
        <f>SUMIF(Urb.levels!A$2:A$6,E30,Urb.levels!K$2:K$6)</f>
        <v>46.71</v>
      </c>
      <c r="H30" t="s">
        <v>742</v>
      </c>
      <c r="I30" s="8">
        <v>14.588033415095746</v>
      </c>
      <c r="J30" s="9">
        <f>I30*F30/100</f>
        <v>7.7739630069045225</v>
      </c>
      <c r="K30" s="9">
        <f>I30*G30/100</f>
        <v>6.8140704081912222</v>
      </c>
    </row>
    <row r="31" spans="1:11" x14ac:dyDescent="0.2">
      <c r="A31" s="7" t="s">
        <v>124</v>
      </c>
      <c r="B31" s="5" t="str">
        <f t="shared" si="0"/>
        <v>SMEWK036320</v>
      </c>
      <c r="C31" s="5" t="s">
        <v>125</v>
      </c>
      <c r="D31" t="s">
        <v>743</v>
      </c>
      <c r="E31">
        <f>VLOOKUP(A31,RES!A$2:C$333,3,0)</f>
        <v>1</v>
      </c>
      <c r="F31">
        <f>SUMIF(Urb.levels!A$2:A$6,E31,Urb.levels!J$2:J$6)</f>
        <v>53.29</v>
      </c>
      <c r="G31">
        <f>SUMIF(Urb.levels!A$2:A$6,E31,Urb.levels!K$2:K$6)</f>
        <v>46.71</v>
      </c>
      <c r="H31" t="s">
        <v>742</v>
      </c>
      <c r="I31" s="8">
        <v>50.383340076806448</v>
      </c>
      <c r="J31" s="9">
        <f>I31*F31/100</f>
        <v>26.849281926930157</v>
      </c>
      <c r="K31" s="9">
        <f>I31*G31/100</f>
        <v>23.534058149876291</v>
      </c>
    </row>
    <row r="32" spans="1:11" x14ac:dyDescent="0.2">
      <c r="A32" s="7" t="s">
        <v>126</v>
      </c>
      <c r="B32" s="5" t="str">
        <f t="shared" si="0"/>
        <v>SMEWK036321</v>
      </c>
      <c r="C32" s="5" t="s">
        <v>127</v>
      </c>
      <c r="D32" t="s">
        <v>743</v>
      </c>
      <c r="E32">
        <f>VLOOKUP(A32,RES!A$2:C$333,3,0)</f>
        <v>1</v>
      </c>
      <c r="F32">
        <f>SUMIF(Urb.levels!A$2:A$6,E32,Urb.levels!J$2:J$6)</f>
        <v>53.29</v>
      </c>
      <c r="G32">
        <f>SUMIF(Urb.levels!A$2:A$6,E32,Urb.levels!K$2:K$6)</f>
        <v>46.71</v>
      </c>
      <c r="H32" t="s">
        <v>742</v>
      </c>
      <c r="I32" s="8">
        <v>28.790480043889403</v>
      </c>
      <c r="J32" s="9">
        <f>I32*F32/100</f>
        <v>15.342446815388662</v>
      </c>
      <c r="K32" s="9">
        <f>I32*G32/100</f>
        <v>13.448033228500741</v>
      </c>
    </row>
    <row r="33" spans="1:11" x14ac:dyDescent="0.2">
      <c r="A33" s="7" t="s">
        <v>128</v>
      </c>
      <c r="B33" s="5" t="str">
        <f t="shared" si="0"/>
        <v>SMEWK036322</v>
      </c>
      <c r="C33" s="5" t="s">
        <v>129</v>
      </c>
      <c r="D33" t="s">
        <v>743</v>
      </c>
      <c r="E33">
        <f>VLOOKUP(A33,RES!A$2:C$333,3,0)</f>
        <v>1</v>
      </c>
      <c r="F33">
        <f>SUMIF(Urb.levels!A$2:A$6,E33,Urb.levels!J$2:J$6)</f>
        <v>53.29</v>
      </c>
      <c r="G33">
        <f>SUMIF(Urb.levels!A$2:A$6,E33,Urb.levels!K$2:K$6)</f>
        <v>46.71</v>
      </c>
      <c r="H33" t="s">
        <v>742</v>
      </c>
      <c r="I33" s="8">
        <v>53.789356689141577</v>
      </c>
      <c r="J33" s="9">
        <f>I33*F33/100</f>
        <v>28.664348179643547</v>
      </c>
      <c r="K33" s="9">
        <f>I33*G33/100</f>
        <v>25.125008509498031</v>
      </c>
    </row>
    <row r="34" spans="1:11" x14ac:dyDescent="0.2">
      <c r="A34" s="5" t="s">
        <v>130</v>
      </c>
      <c r="B34" s="5" t="str">
        <f t="shared" si="0"/>
        <v>SMEWK036323</v>
      </c>
      <c r="C34" s="5" t="s">
        <v>131</v>
      </c>
      <c r="D34" t="s">
        <v>743</v>
      </c>
      <c r="E34">
        <f>VLOOKUP(A34,RES!A$2:C$333,3,0)</f>
        <v>1</v>
      </c>
      <c r="F34">
        <f>SUMIF(Urb.levels!A$2:A$6,E34,Urb.levels!J$2:J$6)</f>
        <v>53.29</v>
      </c>
      <c r="G34">
        <f>SUMIF(Urb.levels!A$2:A$6,E34,Urb.levels!K$2:K$6)</f>
        <v>46.71</v>
      </c>
      <c r="H34" t="s">
        <v>742</v>
      </c>
      <c r="I34" s="6">
        <v>807.03314373027479</v>
      </c>
      <c r="J34" s="9">
        <f>I34*F34/100</f>
        <v>430.06796229386345</v>
      </c>
      <c r="K34" s="9">
        <f>I34*G34/100</f>
        <v>376.96518143641134</v>
      </c>
    </row>
    <row r="35" spans="1:11" x14ac:dyDescent="0.2">
      <c r="A35" s="7" t="s">
        <v>132</v>
      </c>
      <c r="B35" s="5" t="str">
        <f t="shared" si="0"/>
        <v>SMEWK036324</v>
      </c>
      <c r="C35" s="5" t="s">
        <v>133</v>
      </c>
      <c r="D35" t="s">
        <v>743</v>
      </c>
      <c r="E35">
        <f>VLOOKUP(A35,RES!A$2:C$333,3,0)</f>
        <v>1</v>
      </c>
      <c r="F35">
        <f>SUMIF(Urb.levels!A$2:A$6,E35,Urb.levels!J$2:J$6)</f>
        <v>53.29</v>
      </c>
      <c r="G35">
        <f>SUMIF(Urb.levels!A$2:A$6,E35,Urb.levels!K$2:K$6)</f>
        <v>46.71</v>
      </c>
      <c r="H35" t="s">
        <v>742</v>
      </c>
      <c r="I35" s="8">
        <v>83.286745841251474</v>
      </c>
      <c r="J35" s="9">
        <f>I35*F35/100</f>
        <v>44.38350685880291</v>
      </c>
      <c r="K35" s="9">
        <f>I35*G35/100</f>
        <v>38.903238982448563</v>
      </c>
    </row>
    <row r="36" spans="1:11" x14ac:dyDescent="0.2">
      <c r="A36" s="7" t="s">
        <v>134</v>
      </c>
      <c r="B36" s="5" t="str">
        <f t="shared" si="0"/>
        <v>SMEWK036325</v>
      </c>
      <c r="C36" s="5" t="s">
        <v>135</v>
      </c>
      <c r="D36" t="s">
        <v>743</v>
      </c>
      <c r="E36">
        <f>VLOOKUP(A36,RES!A$2:C$333,3,0)</f>
        <v>1</v>
      </c>
      <c r="F36">
        <f>SUMIF(Urb.levels!A$2:A$6,E36,Urb.levels!J$2:J$6)</f>
        <v>53.29</v>
      </c>
      <c r="G36">
        <f>SUMIF(Urb.levels!A$2:A$6,E36,Urb.levels!K$2:K$6)</f>
        <v>46.71</v>
      </c>
      <c r="H36" t="s">
        <v>742</v>
      </c>
      <c r="I36" s="8">
        <v>50.704662398724864</v>
      </c>
      <c r="J36" s="9">
        <f>I36*F36/100</f>
        <v>27.020514592280477</v>
      </c>
      <c r="K36" s="9">
        <f>I36*G36/100</f>
        <v>23.684147806444386</v>
      </c>
    </row>
    <row r="37" spans="1:11" x14ac:dyDescent="0.2">
      <c r="A37" s="7" t="s">
        <v>136</v>
      </c>
      <c r="B37" s="5" t="str">
        <f t="shared" si="0"/>
        <v>SMEWK036326</v>
      </c>
      <c r="C37" s="5" t="s">
        <v>137</v>
      </c>
      <c r="D37" t="s">
        <v>743</v>
      </c>
      <c r="E37">
        <f>VLOOKUP(A37,RES!A$2:C$333,3,0)</f>
        <v>1</v>
      </c>
      <c r="F37">
        <f>SUMIF(Urb.levels!A$2:A$6,E37,Urb.levels!J$2:J$6)</f>
        <v>53.29</v>
      </c>
      <c r="G37">
        <f>SUMIF(Urb.levels!A$2:A$6,E37,Urb.levels!K$2:K$6)</f>
        <v>46.71</v>
      </c>
      <c r="H37" t="s">
        <v>742</v>
      </c>
      <c r="I37" s="8">
        <v>9.3183473356338471</v>
      </c>
      <c r="J37" s="9">
        <f>I37*F37/100</f>
        <v>4.9657472951592769</v>
      </c>
      <c r="K37" s="9">
        <f>I37*G37/100</f>
        <v>4.3526000404745702</v>
      </c>
    </row>
    <row r="38" spans="1:11" x14ac:dyDescent="0.2">
      <c r="A38" s="7" t="s">
        <v>138</v>
      </c>
      <c r="B38" s="5" t="str">
        <f t="shared" si="0"/>
        <v>SMEWK036327</v>
      </c>
      <c r="C38" s="5" t="s">
        <v>139</v>
      </c>
      <c r="D38" t="s">
        <v>743</v>
      </c>
      <c r="E38">
        <f>VLOOKUP(A38,RES!A$2:C$333,3,0)</f>
        <v>1</v>
      </c>
      <c r="F38">
        <f>SUMIF(Urb.levels!A$2:A$6,E38,Urb.levels!J$2:J$6)</f>
        <v>53.29</v>
      </c>
      <c r="G38">
        <f>SUMIF(Urb.levels!A$2:A$6,E38,Urb.levels!K$2:K$6)</f>
        <v>46.71</v>
      </c>
      <c r="H38" t="s">
        <v>742</v>
      </c>
      <c r="I38" s="8">
        <v>30.911207368550897</v>
      </c>
      <c r="J38" s="9">
        <f>I38*F38/100</f>
        <v>16.472582406700774</v>
      </c>
      <c r="K38" s="9">
        <f>I38*G38/100</f>
        <v>14.438624961850126</v>
      </c>
    </row>
    <row r="39" spans="1:11" x14ac:dyDescent="0.2">
      <c r="A39" s="7" t="s">
        <v>140</v>
      </c>
      <c r="B39" s="5" t="str">
        <f t="shared" si="0"/>
        <v>SMEWK036328</v>
      </c>
      <c r="C39" s="5" t="s">
        <v>141</v>
      </c>
      <c r="D39" t="s">
        <v>743</v>
      </c>
      <c r="E39">
        <f>VLOOKUP(A39,RES!A$2:C$333,3,0)</f>
        <v>1</v>
      </c>
      <c r="F39">
        <f>SUMIF(Urb.levels!A$2:A$6,E39,Urb.levels!J$2:J$6)</f>
        <v>53.29</v>
      </c>
      <c r="G39">
        <f>SUMIF(Urb.levels!A$2:A$6,E39,Urb.levels!K$2:K$6)</f>
        <v>46.71</v>
      </c>
      <c r="H39" t="s">
        <v>742</v>
      </c>
      <c r="I39" s="8">
        <v>30.204298260330397</v>
      </c>
      <c r="J39" s="9">
        <f>I39*F39/100</f>
        <v>16.095870542930069</v>
      </c>
      <c r="K39" s="9">
        <f>I39*G39/100</f>
        <v>14.10842771740033</v>
      </c>
    </row>
    <row r="40" spans="1:11" x14ac:dyDescent="0.2">
      <c r="A40" s="7" t="s">
        <v>142</v>
      </c>
      <c r="B40" s="5" t="str">
        <f t="shared" si="0"/>
        <v>SMEWK036329</v>
      </c>
      <c r="C40" s="5" t="s">
        <v>143</v>
      </c>
      <c r="D40" t="s">
        <v>743</v>
      </c>
      <c r="E40">
        <f>VLOOKUP(A40,RES!A$2:C$333,3,0)</f>
        <v>1</v>
      </c>
      <c r="F40">
        <f>SUMIF(Urb.levels!A$2:A$6,E40,Urb.levels!J$2:J$6)</f>
        <v>53.29</v>
      </c>
      <c r="G40">
        <f>SUMIF(Urb.levels!A$2:A$6,E40,Urb.levels!K$2:K$6)</f>
        <v>46.71</v>
      </c>
      <c r="H40" t="s">
        <v>742</v>
      </c>
      <c r="I40" s="8">
        <v>19.793455030173963</v>
      </c>
      <c r="J40" s="9">
        <f>I40*F40/100</f>
        <v>10.547932185579704</v>
      </c>
      <c r="K40" s="9">
        <f>I40*G40/100</f>
        <v>9.245522844594257</v>
      </c>
    </row>
    <row r="41" spans="1:11" x14ac:dyDescent="0.2">
      <c r="A41" s="7" t="s">
        <v>144</v>
      </c>
      <c r="B41" s="5" t="str">
        <f t="shared" si="0"/>
        <v>SMEWK036330</v>
      </c>
      <c r="C41" s="5" t="s">
        <v>145</v>
      </c>
      <c r="D41" t="s">
        <v>743</v>
      </c>
      <c r="E41">
        <f>VLOOKUP(A41,RES!A$2:C$333,3,0)</f>
        <v>1</v>
      </c>
      <c r="F41">
        <f>SUMIF(Urb.levels!A$2:A$6,E41,Urb.levels!J$2:J$6)</f>
        <v>53.29</v>
      </c>
      <c r="G41">
        <f>SUMIF(Urb.levels!A$2:A$6,E41,Urb.levels!K$2:K$6)</f>
        <v>46.71</v>
      </c>
      <c r="H41" t="s">
        <v>742</v>
      </c>
      <c r="I41" s="8">
        <v>8.5471737630296651</v>
      </c>
      <c r="J41" s="9">
        <f>I41*F41/100</f>
        <v>4.5547888983185087</v>
      </c>
      <c r="K41" s="9">
        <f>I41*G41/100</f>
        <v>3.9923848647111568</v>
      </c>
    </row>
    <row r="42" spans="1:11" x14ac:dyDescent="0.2">
      <c r="A42" s="7" t="s">
        <v>146</v>
      </c>
      <c r="B42" s="5" t="str">
        <f t="shared" si="0"/>
        <v>SMEWK036331</v>
      </c>
      <c r="C42" s="5" t="s">
        <v>147</v>
      </c>
      <c r="D42" t="s">
        <v>743</v>
      </c>
      <c r="E42">
        <f>VLOOKUP(A42,RES!A$2:C$333,3,0)</f>
        <v>1</v>
      </c>
      <c r="F42">
        <f>SUMIF(Urb.levels!A$2:A$6,E42,Urb.levels!J$2:J$6)</f>
        <v>53.29</v>
      </c>
      <c r="G42">
        <f>SUMIF(Urb.levels!A$2:A$6,E42,Urb.levels!K$2:K$6)</f>
        <v>46.71</v>
      </c>
      <c r="H42" t="s">
        <v>742</v>
      </c>
      <c r="I42" s="8">
        <v>13.302744127422113</v>
      </c>
      <c r="J42" s="9">
        <f>I42*F42/100</f>
        <v>7.0890323455032433</v>
      </c>
      <c r="K42" s="9">
        <f>I42*G42/100</f>
        <v>6.2137117819188692</v>
      </c>
    </row>
    <row r="43" spans="1:11" x14ac:dyDescent="0.2">
      <c r="A43" s="7" t="s">
        <v>148</v>
      </c>
      <c r="B43" s="5" t="str">
        <f t="shared" si="0"/>
        <v>SMEWK036332</v>
      </c>
      <c r="C43" s="5" t="s">
        <v>149</v>
      </c>
      <c r="D43" t="s">
        <v>743</v>
      </c>
      <c r="E43">
        <f>VLOOKUP(A43,RES!A$2:C$333,3,0)</f>
        <v>1</v>
      </c>
      <c r="F43">
        <f>SUMIF(Urb.levels!A$2:A$6,E43,Urb.levels!J$2:J$6)</f>
        <v>53.29</v>
      </c>
      <c r="G43">
        <f>SUMIF(Urb.levels!A$2:A$6,E43,Urb.levels!K$2:K$6)</f>
        <v>46.71</v>
      </c>
      <c r="H43" t="s">
        <v>742</v>
      </c>
      <c r="I43" s="8">
        <v>5.7195373301476709</v>
      </c>
      <c r="J43" s="9">
        <f>I43*F43/100</f>
        <v>3.0479414432356937</v>
      </c>
      <c r="K43" s="9">
        <f>I43*G43/100</f>
        <v>2.6715958869119771</v>
      </c>
    </row>
    <row r="44" spans="1:11" x14ac:dyDescent="0.2">
      <c r="A44" s="7" t="s">
        <v>150</v>
      </c>
      <c r="B44" s="5" t="str">
        <f t="shared" si="0"/>
        <v>SMEWK036333</v>
      </c>
      <c r="C44" s="5" t="s">
        <v>151</v>
      </c>
      <c r="D44" t="s">
        <v>743</v>
      </c>
      <c r="E44">
        <f>VLOOKUP(A44,RES!A$2:C$333,3,0)</f>
        <v>1</v>
      </c>
      <c r="F44">
        <f>SUMIF(Urb.levels!A$2:A$6,E44,Urb.levels!J$2:J$6)</f>
        <v>53.29</v>
      </c>
      <c r="G44">
        <f>SUMIF(Urb.levels!A$2:A$6,E44,Urb.levels!K$2:K$6)</f>
        <v>46.71</v>
      </c>
      <c r="H44" t="s">
        <v>742</v>
      </c>
      <c r="I44" s="8">
        <v>176.85580598389203</v>
      </c>
      <c r="J44" s="9">
        <f>I44*F44/100</f>
        <v>94.246459008816061</v>
      </c>
      <c r="K44" s="9">
        <f>I44*G44/100</f>
        <v>82.609346975075965</v>
      </c>
    </row>
    <row r="45" spans="1:11" x14ac:dyDescent="0.2">
      <c r="A45" s="7" t="s">
        <v>152</v>
      </c>
      <c r="B45" s="5" t="str">
        <f t="shared" si="0"/>
        <v>SMEWK036334</v>
      </c>
      <c r="C45" s="5" t="s">
        <v>153</v>
      </c>
      <c r="D45" t="s">
        <v>743</v>
      </c>
      <c r="E45">
        <f>VLOOKUP(A45,RES!A$2:C$333,3,0)</f>
        <v>4</v>
      </c>
      <c r="F45">
        <f>SUMIF(Urb.levels!A$2:A$6,E45,Urb.levels!J$2:J$6)</f>
        <v>45.56</v>
      </c>
      <c r="G45">
        <f>SUMIF(Urb.levels!A$2:A$6,E45,Urb.levels!K$2:K$6)</f>
        <v>54.44</v>
      </c>
      <c r="H45" t="s">
        <v>742</v>
      </c>
      <c r="I45" s="8">
        <v>8.2901159054949396</v>
      </c>
      <c r="J45" s="9">
        <f>I45*F45/100</f>
        <v>3.776976806543495</v>
      </c>
      <c r="K45" s="9">
        <f>I45*G45/100</f>
        <v>4.513139098951445</v>
      </c>
    </row>
    <row r="46" spans="1:11" x14ac:dyDescent="0.2">
      <c r="A46" s="7" t="s">
        <v>154</v>
      </c>
      <c r="B46" s="5" t="str">
        <f t="shared" si="0"/>
        <v>SMEWK036335</v>
      </c>
      <c r="C46" s="5" t="s">
        <v>155</v>
      </c>
      <c r="D46" t="s">
        <v>743</v>
      </c>
      <c r="E46">
        <f>VLOOKUP(A46,RES!A$2:C$333,3,0)</f>
        <v>2</v>
      </c>
      <c r="F46">
        <f>SUMIF(Urb.levels!A$2:A$6,E46,Urb.levels!J$2:J$6)</f>
        <v>35.26</v>
      </c>
      <c r="G46">
        <f>SUMIF(Urb.levels!A$2:A$6,E46,Urb.levels!K$2:K$6)</f>
        <v>64.739999999999995</v>
      </c>
      <c r="H46" t="s">
        <v>742</v>
      </c>
      <c r="I46" s="8">
        <v>68.120332246702603</v>
      </c>
      <c r="J46" s="9">
        <f>I46*F46/100</f>
        <v>24.019229150187336</v>
      </c>
      <c r="K46" s="9">
        <f>I46*G46/100</f>
        <v>44.10110309651526</v>
      </c>
    </row>
    <row r="47" spans="1:11" x14ac:dyDescent="0.2">
      <c r="A47" s="7" t="s">
        <v>156</v>
      </c>
      <c r="B47" s="5" t="str">
        <f t="shared" si="0"/>
        <v>SMEWK036336</v>
      </c>
      <c r="C47" s="5" t="s">
        <v>157</v>
      </c>
      <c r="D47" t="s">
        <v>743</v>
      </c>
      <c r="E47">
        <f>VLOOKUP(A47,RES!A$2:C$333,3,0)</f>
        <v>2</v>
      </c>
      <c r="F47">
        <f>SUMIF(Urb.levels!A$2:A$6,E47,Urb.levels!J$2:J$6)</f>
        <v>35.26</v>
      </c>
      <c r="G47">
        <f>SUMIF(Urb.levels!A$2:A$6,E47,Urb.levels!K$2:K$6)</f>
        <v>64.739999999999995</v>
      </c>
      <c r="H47" t="s">
        <v>742</v>
      </c>
      <c r="I47" s="8">
        <v>91.191274960444332</v>
      </c>
      <c r="J47" s="9">
        <f>I47*F47/100</f>
        <v>32.154043551052666</v>
      </c>
      <c r="K47" s="9">
        <f>I47*G47/100</f>
        <v>59.037231409391651</v>
      </c>
    </row>
    <row r="48" spans="1:11" x14ac:dyDescent="0.2">
      <c r="A48" s="7" t="s">
        <v>158</v>
      </c>
      <c r="B48" s="5" t="str">
        <f t="shared" si="0"/>
        <v>SMEWK036337</v>
      </c>
      <c r="C48" s="5" t="s">
        <v>159</v>
      </c>
      <c r="D48" t="s">
        <v>743</v>
      </c>
      <c r="E48">
        <f>VLOOKUP(A48,RES!A$2:C$333,3,0)</f>
        <v>1</v>
      </c>
      <c r="F48">
        <f>SUMIF(Urb.levels!A$2:A$6,E48,Urb.levels!J$2:J$6)</f>
        <v>53.29</v>
      </c>
      <c r="G48">
        <f>SUMIF(Urb.levels!A$2:A$6,E48,Urb.levels!K$2:K$6)</f>
        <v>46.71</v>
      </c>
      <c r="H48" t="s">
        <v>742</v>
      </c>
      <c r="I48" s="8">
        <v>29.304595758958854</v>
      </c>
      <c r="J48" s="9">
        <f>I48*F48/100</f>
        <v>15.616419079949173</v>
      </c>
      <c r="K48" s="9">
        <f>I48*G48/100</f>
        <v>13.688176679009679</v>
      </c>
    </row>
    <row r="49" spans="1:11" x14ac:dyDescent="0.2">
      <c r="A49" s="7" t="s">
        <v>160</v>
      </c>
      <c r="B49" s="5" t="str">
        <f t="shared" si="0"/>
        <v>SMEWK036338</v>
      </c>
      <c r="C49" s="5" t="s">
        <v>161</v>
      </c>
      <c r="D49" t="s">
        <v>743</v>
      </c>
      <c r="E49">
        <f>VLOOKUP(A49,RES!A$2:C$333,3,0)</f>
        <v>1</v>
      </c>
      <c r="F49">
        <f>SUMIF(Urb.levels!A$2:A$6,E49,Urb.levels!J$2:J$6)</f>
        <v>53.29</v>
      </c>
      <c r="G49">
        <f>SUMIF(Urb.levels!A$2:A$6,E49,Urb.levels!K$2:K$6)</f>
        <v>46.71</v>
      </c>
      <c r="H49" t="s">
        <v>742</v>
      </c>
      <c r="I49" s="8">
        <v>4.9483637575434907</v>
      </c>
      <c r="J49" s="9">
        <f>I49*F49/100</f>
        <v>2.636983046394926</v>
      </c>
      <c r="K49" s="9">
        <f>I49*G49/100</f>
        <v>2.3113807111485642</v>
      </c>
    </row>
    <row r="50" spans="1:11" x14ac:dyDescent="0.2">
      <c r="A50" s="7" t="s">
        <v>162</v>
      </c>
      <c r="B50" s="5" t="str">
        <f t="shared" si="0"/>
        <v>SMEWK036339</v>
      </c>
      <c r="C50" s="5" t="s">
        <v>163</v>
      </c>
      <c r="D50" t="s">
        <v>743</v>
      </c>
      <c r="E50">
        <f>VLOOKUP(A50,RES!A$2:C$333,3,0)</f>
        <v>1</v>
      </c>
      <c r="F50">
        <f>SUMIF(Urb.levels!A$2:A$6,E50,Urb.levels!J$2:J$6)</f>
        <v>53.29</v>
      </c>
      <c r="G50">
        <f>SUMIF(Urb.levels!A$2:A$6,E50,Urb.levels!K$2:K$6)</f>
        <v>46.71</v>
      </c>
      <c r="H50" t="s">
        <v>742</v>
      </c>
      <c r="I50" s="8">
        <v>6.6835042959028961</v>
      </c>
      <c r="J50" s="9">
        <f>I50*F50/100</f>
        <v>3.5616394392866533</v>
      </c>
      <c r="K50" s="9">
        <f>I50*G50/100</f>
        <v>3.1218648566162428</v>
      </c>
    </row>
    <row r="51" spans="1:11" x14ac:dyDescent="0.2">
      <c r="A51" s="7" t="s">
        <v>164</v>
      </c>
      <c r="B51" s="5" t="str">
        <f t="shared" si="0"/>
        <v>SMEWK036340</v>
      </c>
      <c r="C51" s="5" t="s">
        <v>165</v>
      </c>
      <c r="D51" t="s">
        <v>743</v>
      </c>
      <c r="E51">
        <f>VLOOKUP(A51,RES!A$2:C$333,3,0)</f>
        <v>1</v>
      </c>
      <c r="F51">
        <f>SUMIF(Urb.levels!A$2:A$6,E51,Urb.levels!J$2:J$6)</f>
        <v>53.29</v>
      </c>
      <c r="G51">
        <f>SUMIF(Urb.levels!A$2:A$6,E51,Urb.levels!K$2:K$6)</f>
        <v>46.71</v>
      </c>
      <c r="H51" t="s">
        <v>742</v>
      </c>
      <c r="I51" s="8">
        <v>12.660099483585295</v>
      </c>
      <c r="J51" s="9">
        <f>I51*F51/100</f>
        <v>6.7465670148026042</v>
      </c>
      <c r="K51" s="9">
        <f>I51*G51/100</f>
        <v>5.9135324687826918</v>
      </c>
    </row>
    <row r="52" spans="1:11" x14ac:dyDescent="0.2">
      <c r="A52" s="7" t="s">
        <v>166</v>
      </c>
      <c r="B52" s="5" t="str">
        <f t="shared" si="0"/>
        <v>SMEWK036341</v>
      </c>
      <c r="C52" s="5" t="s">
        <v>167</v>
      </c>
      <c r="D52" t="s">
        <v>743</v>
      </c>
      <c r="E52">
        <f>VLOOKUP(A52,RES!A$2:C$333,3,0)</f>
        <v>1</v>
      </c>
      <c r="F52">
        <f>SUMIF(Urb.levels!A$2:A$6,E52,Urb.levels!J$2:J$6)</f>
        <v>53.29</v>
      </c>
      <c r="G52">
        <f>SUMIF(Urb.levels!A$2:A$6,E52,Urb.levels!K$2:K$6)</f>
        <v>46.71</v>
      </c>
      <c r="H52" t="s">
        <v>742</v>
      </c>
      <c r="I52" s="8">
        <v>3.7916033986372204</v>
      </c>
      <c r="J52" s="9">
        <f>I52*F52/100</f>
        <v>2.020545451133775</v>
      </c>
      <c r="K52" s="9">
        <f>I52*G52/100</f>
        <v>1.7710579475034456</v>
      </c>
    </row>
    <row r="53" spans="1:11" x14ac:dyDescent="0.2">
      <c r="A53" s="7" t="s">
        <v>168</v>
      </c>
      <c r="B53" s="5" t="str">
        <f t="shared" si="0"/>
        <v>SMEWK036342</v>
      </c>
      <c r="C53" s="5" t="s">
        <v>169</v>
      </c>
      <c r="D53" t="s">
        <v>743</v>
      </c>
      <c r="E53">
        <f>VLOOKUP(A53,RES!A$2:C$333,3,0)</f>
        <v>1</v>
      </c>
      <c r="F53">
        <f>SUMIF(Urb.levels!A$2:A$6,E53,Urb.levels!J$2:J$6)</f>
        <v>53.29</v>
      </c>
      <c r="G53">
        <f>SUMIF(Urb.levels!A$2:A$6,E53,Urb.levels!K$2:K$6)</f>
        <v>46.71</v>
      </c>
      <c r="H53" t="s">
        <v>742</v>
      </c>
      <c r="I53" s="8">
        <v>9.8967275150869813</v>
      </c>
      <c r="J53" s="9">
        <f>I53*F53/100</f>
        <v>5.273966092789852</v>
      </c>
      <c r="K53" s="9">
        <f>I53*G53/100</f>
        <v>4.6227614222971285</v>
      </c>
    </row>
    <row r="54" spans="1:11" x14ac:dyDescent="0.2">
      <c r="A54" s="7" t="s">
        <v>170</v>
      </c>
      <c r="B54" s="5" t="str">
        <f t="shared" si="0"/>
        <v>SMEWK036343</v>
      </c>
      <c r="C54" s="5" t="s">
        <v>171</v>
      </c>
      <c r="D54" t="s">
        <v>743</v>
      </c>
      <c r="E54">
        <f>VLOOKUP(A54,RES!A$2:C$333,3,0)</f>
        <v>1</v>
      </c>
      <c r="F54">
        <f>SUMIF(Urb.levels!A$2:A$6,E54,Urb.levels!J$2:J$6)</f>
        <v>53.29</v>
      </c>
      <c r="G54">
        <f>SUMIF(Urb.levels!A$2:A$6,E54,Urb.levels!K$2:K$6)</f>
        <v>46.71</v>
      </c>
      <c r="H54" t="s">
        <v>742</v>
      </c>
      <c r="I54" s="8">
        <v>14.909355737014154</v>
      </c>
      <c r="J54" s="9">
        <f>I54*F54/100</f>
        <v>7.9451956722548429</v>
      </c>
      <c r="K54" s="9">
        <f>I54*G54/100</f>
        <v>6.9641600647593114</v>
      </c>
    </row>
    <row r="55" spans="1:11" x14ac:dyDescent="0.2">
      <c r="A55" s="7" t="s">
        <v>172</v>
      </c>
      <c r="B55" s="5" t="str">
        <f t="shared" si="0"/>
        <v>SMEWK036344</v>
      </c>
      <c r="C55" s="5" t="s">
        <v>173</v>
      </c>
      <c r="D55" t="s">
        <v>743</v>
      </c>
      <c r="E55">
        <f>VLOOKUP(A55,RES!A$2:C$333,3,0)</f>
        <v>1</v>
      </c>
      <c r="F55">
        <f>SUMIF(Urb.levels!A$2:A$6,E55,Urb.levels!J$2:J$6)</f>
        <v>53.29</v>
      </c>
      <c r="G55">
        <f>SUMIF(Urb.levels!A$2:A$6,E55,Urb.levels!K$2:K$6)</f>
        <v>46.71</v>
      </c>
      <c r="H55" t="s">
        <v>742</v>
      </c>
      <c r="I55" s="8">
        <v>107.57871337828317</v>
      </c>
      <c r="J55" s="9">
        <f>I55*F55/100</f>
        <v>57.328696359287093</v>
      </c>
      <c r="K55" s="9">
        <f>I55*G55/100</f>
        <v>50.250017018996068</v>
      </c>
    </row>
    <row r="56" spans="1:11" x14ac:dyDescent="0.2">
      <c r="A56" s="7" t="s">
        <v>174</v>
      </c>
      <c r="B56" s="5" t="str">
        <f t="shared" si="0"/>
        <v>SMEWK036345</v>
      </c>
      <c r="C56" s="5" t="s">
        <v>175</v>
      </c>
      <c r="D56" t="s">
        <v>743</v>
      </c>
      <c r="E56">
        <f>VLOOKUP(A56,RES!A$2:C$333,3,0)</f>
        <v>1</v>
      </c>
      <c r="F56">
        <f>SUMIF(Urb.levels!A$2:A$6,E56,Urb.levels!J$2:J$6)</f>
        <v>53.29</v>
      </c>
      <c r="G56">
        <f>SUMIF(Urb.levels!A$2:A$6,E56,Urb.levels!K$2:K$6)</f>
        <v>46.71</v>
      </c>
      <c r="H56" t="s">
        <v>742</v>
      </c>
      <c r="I56" s="8">
        <v>11.182016802760616</v>
      </c>
      <c r="J56" s="9">
        <f>I56*F56/100</f>
        <v>5.9588967541911328</v>
      </c>
      <c r="K56" s="9">
        <f>I56*G56/100</f>
        <v>5.2231200485694842</v>
      </c>
    </row>
    <row r="57" spans="1:11" x14ac:dyDescent="0.2">
      <c r="A57" s="7" t="s">
        <v>176</v>
      </c>
      <c r="B57" s="5" t="str">
        <f t="shared" si="0"/>
        <v>SMEWK036346</v>
      </c>
      <c r="C57" s="5" t="s">
        <v>177</v>
      </c>
      <c r="D57" t="s">
        <v>743</v>
      </c>
      <c r="E57">
        <f>VLOOKUP(A57,RES!A$2:C$333,3,0)</f>
        <v>1</v>
      </c>
      <c r="F57">
        <f>SUMIF(Urb.levels!A$2:A$6,E57,Urb.levels!J$2:J$6)</f>
        <v>53.29</v>
      </c>
      <c r="G57">
        <f>SUMIF(Urb.levels!A$2:A$6,E57,Urb.levels!K$2:K$6)</f>
        <v>46.71</v>
      </c>
      <c r="H57" t="s">
        <v>742</v>
      </c>
      <c r="I57" s="8">
        <v>227.30341052508217</v>
      </c>
      <c r="J57" s="9">
        <f>I57*F57/100</f>
        <v>121.1299874688163</v>
      </c>
      <c r="K57" s="9">
        <f>I57*G57/100</f>
        <v>106.17342305626589</v>
      </c>
    </row>
    <row r="58" spans="1:11" x14ac:dyDescent="0.2">
      <c r="A58" s="7" t="s">
        <v>178</v>
      </c>
      <c r="B58" s="5" t="str">
        <f t="shared" si="0"/>
        <v>SMEWK036347</v>
      </c>
      <c r="C58" s="5" t="s">
        <v>179</v>
      </c>
      <c r="D58" t="s">
        <v>743</v>
      </c>
      <c r="E58">
        <f>VLOOKUP(A58,RES!A$2:C$333,3,0)</f>
        <v>1</v>
      </c>
      <c r="F58">
        <f>SUMIF(Urb.levels!A$2:A$6,E58,Urb.levels!J$2:J$6)</f>
        <v>53.29</v>
      </c>
      <c r="G58">
        <f>SUMIF(Urb.levels!A$2:A$6,E58,Urb.levels!K$2:K$6)</f>
        <v>46.71</v>
      </c>
      <c r="H58" t="s">
        <v>742</v>
      </c>
      <c r="I58" s="8">
        <v>411.87095223501598</v>
      </c>
      <c r="J58" s="9">
        <f>I58*F58/100</f>
        <v>219.48603044604002</v>
      </c>
      <c r="K58" s="9">
        <f>I58*G58/100</f>
        <v>192.38492178897596</v>
      </c>
    </row>
    <row r="59" spans="1:11" x14ac:dyDescent="0.2">
      <c r="A59" s="7" t="s">
        <v>180</v>
      </c>
      <c r="B59" s="5" t="str">
        <f t="shared" si="0"/>
        <v>SMEWK036348</v>
      </c>
      <c r="C59" s="5" t="s">
        <v>181</v>
      </c>
      <c r="D59" t="s">
        <v>743</v>
      </c>
      <c r="E59">
        <f>VLOOKUP(A59,RES!A$2:C$333,3,0)</f>
        <v>1</v>
      </c>
      <c r="F59">
        <f>SUMIF(Urb.levels!A$2:A$6,E59,Urb.levels!J$2:J$6)</f>
        <v>53.29</v>
      </c>
      <c r="G59">
        <f>SUMIF(Urb.levels!A$2:A$6,E59,Urb.levels!K$2:K$6)</f>
        <v>46.71</v>
      </c>
      <c r="H59" t="s">
        <v>742</v>
      </c>
      <c r="I59" s="8">
        <v>71.462084394654056</v>
      </c>
      <c r="J59" s="9">
        <f>I59*F59/100</f>
        <v>38.082144773911146</v>
      </c>
      <c r="K59" s="9">
        <f>I59*G59/100</f>
        <v>33.37993962074291</v>
      </c>
    </row>
    <row r="60" spans="1:11" x14ac:dyDescent="0.2">
      <c r="A60" s="7" t="s">
        <v>182</v>
      </c>
      <c r="B60" s="5" t="str">
        <f t="shared" si="0"/>
        <v>SMEWK036349</v>
      </c>
      <c r="C60" s="5" t="s">
        <v>183</v>
      </c>
      <c r="D60" t="s">
        <v>743</v>
      </c>
      <c r="E60">
        <f>VLOOKUP(A60,RES!A$2:C$333,3,0)</f>
        <v>1</v>
      </c>
      <c r="F60">
        <f>SUMIF(Urb.levels!A$2:A$6,E60,Urb.levels!J$2:J$6)</f>
        <v>53.29</v>
      </c>
      <c r="G60">
        <f>SUMIF(Urb.levels!A$2:A$6,E60,Urb.levels!K$2:K$6)</f>
        <v>46.71</v>
      </c>
      <c r="H60" t="s">
        <v>742</v>
      </c>
      <c r="I60" s="8">
        <v>247.61098127032557</v>
      </c>
      <c r="J60" s="9">
        <f>I60*F60/100</f>
        <v>131.95189191895651</v>
      </c>
      <c r="K60" s="9">
        <f>I60*G60/100</f>
        <v>115.65908935136908</v>
      </c>
    </row>
    <row r="61" spans="1:11" x14ac:dyDescent="0.2">
      <c r="A61" s="7" t="s">
        <v>184</v>
      </c>
      <c r="B61" s="5" t="str">
        <f t="shared" si="0"/>
        <v>SMEWK036351</v>
      </c>
      <c r="C61" s="5" t="s">
        <v>185</v>
      </c>
      <c r="D61" t="s">
        <v>743</v>
      </c>
      <c r="E61">
        <f>VLOOKUP(A61,RES!A$2:C$333,3,0)</f>
        <v>3</v>
      </c>
      <c r="F61">
        <f>SUMIF(Urb.levels!A$2:A$6,E61,Urb.levels!J$2:J$6)</f>
        <v>46.77</v>
      </c>
      <c r="G61">
        <f>SUMIF(Urb.levels!A$2:A$6,E61,Urb.levels!K$2:K$6)</f>
        <v>53.23</v>
      </c>
      <c r="H61" t="s">
        <v>742</v>
      </c>
      <c r="I61" s="8">
        <v>55.074645976815219</v>
      </c>
      <c r="J61" s="9">
        <f>I61*F61/100</f>
        <v>25.75841192335648</v>
      </c>
      <c r="K61" s="9">
        <f>I61*G61/100</f>
        <v>29.316234053458739</v>
      </c>
    </row>
    <row r="62" spans="1:11" x14ac:dyDescent="0.2">
      <c r="A62" s="7" t="s">
        <v>186</v>
      </c>
      <c r="B62" s="5" t="str">
        <f t="shared" si="0"/>
        <v>SMEWK036352</v>
      </c>
      <c r="C62" s="5" t="s">
        <v>187</v>
      </c>
      <c r="D62" t="s">
        <v>743</v>
      </c>
      <c r="E62">
        <f>VLOOKUP(A62,RES!A$2:C$333,3,0)</f>
        <v>1</v>
      </c>
      <c r="F62">
        <f>SUMIF(Urb.levels!A$2:A$6,E62,Urb.levels!J$2:J$6)</f>
        <v>53.29</v>
      </c>
      <c r="G62">
        <f>SUMIF(Urb.levels!A$2:A$6,E62,Urb.levels!K$2:K$6)</f>
        <v>46.71</v>
      </c>
      <c r="H62" t="s">
        <v>742</v>
      </c>
      <c r="I62" s="8">
        <v>66.449456172726883</v>
      </c>
      <c r="J62" s="9">
        <f>I62*F62/100</f>
        <v>35.410915194446154</v>
      </c>
      <c r="K62" s="9">
        <f>I62*G62/100</f>
        <v>31.038540978280725</v>
      </c>
    </row>
    <row r="63" spans="1:11" x14ac:dyDescent="0.2">
      <c r="A63" s="7" t="s">
        <v>188</v>
      </c>
      <c r="B63" s="5" t="str">
        <f t="shared" si="0"/>
        <v>SMEWK036353</v>
      </c>
      <c r="C63" s="5" t="s">
        <v>189</v>
      </c>
      <c r="D63" t="s">
        <v>743</v>
      </c>
      <c r="E63">
        <f>VLOOKUP(A63,RES!A$2:C$333,3,0)</f>
        <v>1</v>
      </c>
      <c r="F63">
        <f>SUMIF(Urb.levels!A$2:A$6,E63,Urb.levels!J$2:J$6)</f>
        <v>53.29</v>
      </c>
      <c r="G63">
        <f>SUMIF(Urb.levels!A$2:A$6,E63,Urb.levels!K$2:K$6)</f>
        <v>46.71</v>
      </c>
      <c r="H63" t="s">
        <v>742</v>
      </c>
      <c r="I63" s="8">
        <v>8.9970250137154384</v>
      </c>
      <c r="J63" s="9">
        <f>I63*F63/100</f>
        <v>4.7945146298089574</v>
      </c>
      <c r="K63" s="9">
        <f>I63*G63/100</f>
        <v>4.2025103839064819</v>
      </c>
    </row>
    <row r="64" spans="1:11" x14ac:dyDescent="0.2">
      <c r="A64" s="7" t="s">
        <v>190</v>
      </c>
      <c r="B64" s="5" t="str">
        <f t="shared" si="0"/>
        <v>SMEWK036354</v>
      </c>
      <c r="C64" s="5" t="s">
        <v>191</v>
      </c>
      <c r="D64" t="s">
        <v>743</v>
      </c>
      <c r="E64">
        <f>VLOOKUP(A64,RES!A$2:C$333,3,0)</f>
        <v>1</v>
      </c>
      <c r="F64">
        <f>SUMIF(Urb.levels!A$2:A$6,E64,Urb.levels!J$2:J$6)</f>
        <v>53.29</v>
      </c>
      <c r="G64">
        <f>SUMIF(Urb.levels!A$2:A$6,E64,Urb.levels!K$2:K$6)</f>
        <v>46.71</v>
      </c>
      <c r="H64" t="s">
        <v>742</v>
      </c>
      <c r="I64" s="8">
        <v>34.767075231571795</v>
      </c>
      <c r="J64" s="9">
        <f>I64*F64/100</f>
        <v>18.527374390904608</v>
      </c>
      <c r="K64" s="9">
        <f>I64*G64/100</f>
        <v>16.239700840667187</v>
      </c>
    </row>
    <row r="65" spans="1:11" x14ac:dyDescent="0.2">
      <c r="A65" s="7" t="s">
        <v>192</v>
      </c>
      <c r="B65" s="5" t="str">
        <f t="shared" si="0"/>
        <v>SMEWK036355</v>
      </c>
      <c r="C65" s="5" t="s">
        <v>193</v>
      </c>
      <c r="D65" t="s">
        <v>743</v>
      </c>
      <c r="E65">
        <f>VLOOKUP(A65,RES!A$2:C$333,3,0)</f>
        <v>1</v>
      </c>
      <c r="F65">
        <f>SUMIF(Urb.levels!A$2:A$6,E65,Urb.levels!J$2:J$6)</f>
        <v>53.29</v>
      </c>
      <c r="G65">
        <f>SUMIF(Urb.levels!A$2:A$6,E65,Urb.levels!K$2:K$6)</f>
        <v>46.71</v>
      </c>
      <c r="H65" t="s">
        <v>742</v>
      </c>
      <c r="I65" s="8">
        <v>215.41448461410107</v>
      </c>
      <c r="J65" s="9">
        <f>I65*F65/100</f>
        <v>114.79437885085446</v>
      </c>
      <c r="K65" s="9">
        <f>I65*G65/100</f>
        <v>100.62010576324661</v>
      </c>
    </row>
    <row r="66" spans="1:11" x14ac:dyDescent="0.2">
      <c r="A66" s="7" t="s">
        <v>194</v>
      </c>
      <c r="B66" s="5" t="str">
        <f t="shared" si="0"/>
        <v>SMEWK036356</v>
      </c>
      <c r="C66" s="5" t="s">
        <v>195</v>
      </c>
      <c r="D66" t="s">
        <v>743</v>
      </c>
      <c r="E66">
        <f>VLOOKUP(A66,RES!A$2:C$333,3,0)</f>
        <v>1</v>
      </c>
      <c r="F66">
        <f>SUMIF(Urb.levels!A$2:A$6,E66,Urb.levels!J$2:J$6)</f>
        <v>53.29</v>
      </c>
      <c r="G66">
        <f>SUMIF(Urb.levels!A$2:A$6,E66,Urb.levels!K$2:K$6)</f>
        <v>46.71</v>
      </c>
      <c r="H66" t="s">
        <v>742</v>
      </c>
      <c r="I66" s="8">
        <v>73.132960468629776</v>
      </c>
      <c r="J66" s="9">
        <f>I66*F66/100</f>
        <v>38.972554633732805</v>
      </c>
      <c r="K66" s="9">
        <f>I66*G66/100</f>
        <v>34.16040583489697</v>
      </c>
    </row>
    <row r="67" spans="1:11" x14ac:dyDescent="0.2">
      <c r="A67" s="7" t="s">
        <v>196</v>
      </c>
      <c r="B67" s="5" t="str">
        <f t="shared" ref="B67:B130" si="1">"SME"&amp;A67</f>
        <v>SMEWK036357</v>
      </c>
      <c r="C67" s="5" t="s">
        <v>197</v>
      </c>
      <c r="D67" t="s">
        <v>743</v>
      </c>
      <c r="E67">
        <f>VLOOKUP(A67,RES!A$2:C$333,3,0)</f>
        <v>1</v>
      </c>
      <c r="F67">
        <f>SUMIF(Urb.levels!A$2:A$6,E67,Urb.levels!J$2:J$6)</f>
        <v>53.29</v>
      </c>
      <c r="G67">
        <f>SUMIF(Urb.levels!A$2:A$6,E67,Urb.levels!K$2:K$6)</f>
        <v>46.71</v>
      </c>
      <c r="H67" t="s">
        <v>742</v>
      </c>
      <c r="I67" s="8">
        <v>2.6991075041146311</v>
      </c>
      <c r="J67" s="9">
        <f>I67*F67/100</f>
        <v>1.4383543889426869</v>
      </c>
      <c r="K67" s="9">
        <f>I67*G67/100</f>
        <v>1.2607531151719442</v>
      </c>
    </row>
    <row r="68" spans="1:11" x14ac:dyDescent="0.2">
      <c r="A68" s="7" t="s">
        <v>198</v>
      </c>
      <c r="B68" s="5" t="str">
        <f t="shared" si="1"/>
        <v>SMEWK036358</v>
      </c>
      <c r="C68" s="5" t="s">
        <v>199</v>
      </c>
      <c r="D68" t="s">
        <v>743</v>
      </c>
      <c r="E68">
        <f>VLOOKUP(A68,RES!A$2:C$333,3,0)</f>
        <v>1</v>
      </c>
      <c r="F68">
        <f>SUMIF(Urb.levels!A$2:A$6,E68,Urb.levels!J$2:J$6)</f>
        <v>53.29</v>
      </c>
      <c r="G68">
        <f>SUMIF(Urb.levels!A$2:A$6,E68,Urb.levels!K$2:K$6)</f>
        <v>46.71</v>
      </c>
      <c r="H68" t="s">
        <v>742</v>
      </c>
      <c r="I68" s="8">
        <v>117.92529214405592</v>
      </c>
      <c r="J68" s="9">
        <f>I68*F68/100</f>
        <v>62.842388183567401</v>
      </c>
      <c r="K68" s="9">
        <f>I68*G68/100</f>
        <v>55.082903960488522</v>
      </c>
    </row>
    <row r="69" spans="1:11" x14ac:dyDescent="0.2">
      <c r="A69" s="7" t="s">
        <v>200</v>
      </c>
      <c r="B69" s="5" t="str">
        <f t="shared" si="1"/>
        <v>SMEWK036359</v>
      </c>
      <c r="C69" s="5" t="s">
        <v>201</v>
      </c>
      <c r="D69" t="s">
        <v>743</v>
      </c>
      <c r="E69">
        <f>VLOOKUP(A69,RES!A$2:C$333,3,0)</f>
        <v>1</v>
      </c>
      <c r="F69">
        <f>SUMIF(Urb.levels!A$2:A$6,E69,Urb.levels!J$2:J$6)</f>
        <v>53.29</v>
      </c>
      <c r="G69">
        <f>SUMIF(Urb.levels!A$2:A$6,E69,Urb.levels!K$2:K$6)</f>
        <v>46.71</v>
      </c>
      <c r="H69" t="s">
        <v>742</v>
      </c>
      <c r="I69" s="8">
        <v>25.448727895937949</v>
      </c>
      <c r="J69" s="9">
        <f>I69*F69/100</f>
        <v>13.561627095745331</v>
      </c>
      <c r="K69" s="9">
        <f>I69*G69/100</f>
        <v>11.887100800192616</v>
      </c>
    </row>
    <row r="70" spans="1:11" x14ac:dyDescent="0.2">
      <c r="A70" s="7" t="s">
        <v>202</v>
      </c>
      <c r="B70" s="5" t="str">
        <f t="shared" si="1"/>
        <v>SMEWK036360</v>
      </c>
      <c r="C70" s="5" t="s">
        <v>203</v>
      </c>
      <c r="D70" t="s">
        <v>743</v>
      </c>
      <c r="E70">
        <f>VLOOKUP(A70,RES!A$2:C$333,3,0)</f>
        <v>1</v>
      </c>
      <c r="F70">
        <f>SUMIF(Urb.levels!A$2:A$6,E70,Urb.levels!J$2:J$6)</f>
        <v>53.29</v>
      </c>
      <c r="G70">
        <f>SUMIF(Urb.levels!A$2:A$6,E70,Urb.levels!K$2:K$6)</f>
        <v>46.71</v>
      </c>
      <c r="H70" t="s">
        <v>742</v>
      </c>
      <c r="I70" s="8">
        <v>8.6757026917970279</v>
      </c>
      <c r="J70" s="9">
        <f>I70*F70/100</f>
        <v>4.623281964458636</v>
      </c>
      <c r="K70" s="9">
        <f>I70*G70/100</f>
        <v>4.0524207273383919</v>
      </c>
    </row>
    <row r="71" spans="1:11" x14ac:dyDescent="0.2">
      <c r="A71" s="7" t="s">
        <v>204</v>
      </c>
      <c r="B71" s="5" t="str">
        <f t="shared" si="1"/>
        <v>SMEWK036361</v>
      </c>
      <c r="C71" s="5" t="s">
        <v>205</v>
      </c>
      <c r="D71" t="s">
        <v>743</v>
      </c>
      <c r="E71">
        <f>VLOOKUP(A71,RES!A$2:C$333,3,0)</f>
        <v>1</v>
      </c>
      <c r="F71">
        <f>SUMIF(Urb.levels!A$2:A$6,E71,Urb.levels!J$2:J$6)</f>
        <v>53.29</v>
      </c>
      <c r="G71">
        <f>SUMIF(Urb.levels!A$2:A$6,E71,Urb.levels!K$2:K$6)</f>
        <v>46.71</v>
      </c>
      <c r="H71" t="s">
        <v>742</v>
      </c>
      <c r="I71" s="8">
        <v>10.475107694540117</v>
      </c>
      <c r="J71" s="9">
        <f>I71*F71/100</f>
        <v>5.5821848904204288</v>
      </c>
      <c r="K71" s="9">
        <f>I71*G71/100</f>
        <v>4.8929228041196886</v>
      </c>
    </row>
    <row r="72" spans="1:11" x14ac:dyDescent="0.2">
      <c r="A72" s="7" t="s">
        <v>206</v>
      </c>
      <c r="B72" s="5" t="str">
        <f t="shared" si="1"/>
        <v>SMEWK036362</v>
      </c>
      <c r="C72" s="5" t="s">
        <v>207</v>
      </c>
      <c r="D72" t="s">
        <v>743</v>
      </c>
      <c r="E72">
        <f>VLOOKUP(A72,RES!A$2:C$333,3,0)</f>
        <v>1</v>
      </c>
      <c r="F72">
        <f>SUMIF(Urb.levels!A$2:A$6,E72,Urb.levels!J$2:J$6)</f>
        <v>53.29</v>
      </c>
      <c r="G72">
        <f>SUMIF(Urb.levels!A$2:A$6,E72,Urb.levels!K$2:K$6)</f>
        <v>46.71</v>
      </c>
      <c r="H72" t="s">
        <v>742</v>
      </c>
      <c r="I72" s="8">
        <v>2.1207273246614959</v>
      </c>
      <c r="J72" s="9">
        <f>I72*F72/100</f>
        <v>1.1301355913121112</v>
      </c>
      <c r="K72" s="9">
        <f>I72*G72/100</f>
        <v>0.99059173334938477</v>
      </c>
    </row>
    <row r="73" spans="1:11" x14ac:dyDescent="0.2">
      <c r="A73" s="7" t="s">
        <v>210</v>
      </c>
      <c r="B73" s="5" t="str">
        <f t="shared" si="1"/>
        <v>SMEWK036364</v>
      </c>
      <c r="C73" s="5" t="s">
        <v>211</v>
      </c>
      <c r="D73" t="s">
        <v>743</v>
      </c>
      <c r="E73">
        <f>VLOOKUP(A73,RES!A$2:C$333,3,0)</f>
        <v>2</v>
      </c>
      <c r="F73">
        <f>SUMIF(Urb.levels!A$2:A$6,E73,Urb.levels!J$2:J$6)</f>
        <v>35.26</v>
      </c>
      <c r="G73">
        <f>SUMIF(Urb.levels!A$2:A$6,E73,Urb.levels!K$2:K$6)</f>
        <v>64.739999999999995</v>
      </c>
      <c r="H73" t="s">
        <v>742</v>
      </c>
      <c r="I73" s="8">
        <v>15.037884665781519</v>
      </c>
      <c r="J73" s="9">
        <f>I73*F73/100</f>
        <v>5.3023581331545628</v>
      </c>
      <c r="K73" s="9">
        <f>I73*G73/100</f>
        <v>9.7355265326269542</v>
      </c>
    </row>
    <row r="74" spans="1:11" x14ac:dyDescent="0.2">
      <c r="A74" s="7" t="s">
        <v>212</v>
      </c>
      <c r="B74" s="5" t="str">
        <f t="shared" si="1"/>
        <v>SMEWK036365</v>
      </c>
      <c r="C74" s="5" t="s">
        <v>213</v>
      </c>
      <c r="D74" t="s">
        <v>743</v>
      </c>
      <c r="E74">
        <f>VLOOKUP(A74,RES!A$2:C$333,3,0)</f>
        <v>2</v>
      </c>
      <c r="F74">
        <f>SUMIF(Urb.levels!A$2:A$6,E74,Urb.levels!J$2:J$6)</f>
        <v>35.26</v>
      </c>
      <c r="G74">
        <f>SUMIF(Urb.levels!A$2:A$6,E74,Urb.levels!K$2:K$6)</f>
        <v>64.739999999999995</v>
      </c>
      <c r="H74" t="s">
        <v>742</v>
      </c>
      <c r="I74" s="8">
        <v>6.7477687602865783</v>
      </c>
      <c r="J74" s="9">
        <f>I74*F74/100</f>
        <v>2.3792632648770473</v>
      </c>
      <c r="K74" s="9">
        <f>I74*G74/100</f>
        <v>4.368505495409531</v>
      </c>
    </row>
    <row r="75" spans="1:11" x14ac:dyDescent="0.2">
      <c r="A75" s="7" t="s">
        <v>214</v>
      </c>
      <c r="B75" s="5" t="str">
        <f t="shared" si="1"/>
        <v>SMEWK036366</v>
      </c>
      <c r="C75" s="5" t="s">
        <v>215</v>
      </c>
      <c r="D75" t="s">
        <v>743</v>
      </c>
      <c r="E75">
        <f>VLOOKUP(A75,RES!A$2:C$333,3,0)</f>
        <v>2</v>
      </c>
      <c r="F75">
        <f>SUMIF(Urb.levels!A$2:A$6,E75,Urb.levels!J$2:J$6)</f>
        <v>35.26</v>
      </c>
      <c r="G75">
        <f>SUMIF(Urb.levels!A$2:A$6,E75,Urb.levels!K$2:K$6)</f>
        <v>64.739999999999995</v>
      </c>
      <c r="H75" t="s">
        <v>742</v>
      </c>
      <c r="I75" s="8">
        <v>12.724363947968977</v>
      </c>
      <c r="J75" s="9">
        <f>I75*F75/100</f>
        <v>4.4866107280538605</v>
      </c>
      <c r="K75" s="9">
        <f>I75*G75/100</f>
        <v>8.2377532199151133</v>
      </c>
    </row>
    <row r="76" spans="1:11" x14ac:dyDescent="0.2">
      <c r="A76" s="7" t="s">
        <v>216</v>
      </c>
      <c r="B76" s="5" t="str">
        <f t="shared" si="1"/>
        <v>SMEWK036367</v>
      </c>
      <c r="C76" s="5" t="s">
        <v>217</v>
      </c>
      <c r="D76" t="s">
        <v>743</v>
      </c>
      <c r="E76">
        <f>VLOOKUP(A76,RES!A$2:C$333,3,0)</f>
        <v>2</v>
      </c>
      <c r="F76">
        <f>SUMIF(Urb.levels!A$2:A$6,E76,Urb.levels!J$2:J$6)</f>
        <v>35.26</v>
      </c>
      <c r="G76">
        <f>SUMIF(Urb.levels!A$2:A$6,E76,Urb.levels!K$2:K$6)</f>
        <v>64.739999999999995</v>
      </c>
      <c r="H76" t="s">
        <v>742</v>
      </c>
      <c r="I76" s="8">
        <v>13.688330913724203</v>
      </c>
      <c r="J76" s="9">
        <f>I76*F76/100</f>
        <v>4.8265054801791534</v>
      </c>
      <c r="K76" s="9">
        <f>I76*G76/100</f>
        <v>8.8618254335450484</v>
      </c>
    </row>
    <row r="77" spans="1:11" x14ac:dyDescent="0.2">
      <c r="A77" s="7" t="s">
        <v>218</v>
      </c>
      <c r="B77" s="5" t="str">
        <f t="shared" si="1"/>
        <v>SMEWK036368</v>
      </c>
      <c r="C77" s="5" t="s">
        <v>219</v>
      </c>
      <c r="D77" t="s">
        <v>743</v>
      </c>
      <c r="E77">
        <f>VLOOKUP(A77,RES!A$2:C$333,3,0)</f>
        <v>1</v>
      </c>
      <c r="F77">
        <f>SUMIF(Urb.levels!A$2:A$6,E77,Urb.levels!J$2:J$6)</f>
        <v>53.29</v>
      </c>
      <c r="G77">
        <f>SUMIF(Urb.levels!A$2:A$6,E77,Urb.levels!K$2:K$6)</f>
        <v>46.71</v>
      </c>
      <c r="H77" t="s">
        <v>742</v>
      </c>
      <c r="I77" s="8">
        <v>10.025256443854346</v>
      </c>
      <c r="J77" s="9">
        <f>I77*F77/100</f>
        <v>5.3424591589299801</v>
      </c>
      <c r="K77" s="9">
        <f>I77*G77/100</f>
        <v>4.6827972849243649</v>
      </c>
    </row>
    <row r="78" spans="1:11" x14ac:dyDescent="0.2">
      <c r="A78" s="7" t="s">
        <v>220</v>
      </c>
      <c r="B78" s="5" t="str">
        <f t="shared" si="1"/>
        <v>SMEWK036369</v>
      </c>
      <c r="C78" s="5" t="s">
        <v>221</v>
      </c>
      <c r="D78" t="s">
        <v>743</v>
      </c>
      <c r="E78">
        <f>VLOOKUP(A78,RES!A$2:C$333,3,0)</f>
        <v>1</v>
      </c>
      <c r="F78">
        <f>SUMIF(Urb.levels!A$2:A$6,E78,Urb.levels!J$2:J$6)</f>
        <v>53.29</v>
      </c>
      <c r="G78">
        <f>SUMIF(Urb.levels!A$2:A$6,E78,Urb.levels!K$2:K$6)</f>
        <v>46.71</v>
      </c>
      <c r="H78" t="s">
        <v>742</v>
      </c>
      <c r="I78" s="8">
        <v>12.852892876736339</v>
      </c>
      <c r="J78" s="9">
        <f>I78*F78/100</f>
        <v>6.8493066140127947</v>
      </c>
      <c r="K78" s="9">
        <f>I78*G78/100</f>
        <v>6.0035862627235437</v>
      </c>
    </row>
    <row r="79" spans="1:11" x14ac:dyDescent="0.2">
      <c r="A79" s="7" t="s">
        <v>222</v>
      </c>
      <c r="B79" s="5" t="str">
        <f t="shared" si="1"/>
        <v>SMEWK036370</v>
      </c>
      <c r="C79" s="5" t="s">
        <v>223</v>
      </c>
      <c r="D79" t="s">
        <v>743</v>
      </c>
      <c r="E79">
        <f>VLOOKUP(A79,RES!A$2:C$333,3,0)</f>
        <v>2</v>
      </c>
      <c r="F79">
        <f>SUMIF(Urb.levels!A$2:A$6,E79,Urb.levels!J$2:J$6)</f>
        <v>35.26</v>
      </c>
      <c r="G79">
        <f>SUMIF(Urb.levels!A$2:A$6,E79,Urb.levels!K$2:K$6)</f>
        <v>64.739999999999995</v>
      </c>
      <c r="H79" t="s">
        <v>742</v>
      </c>
      <c r="I79" s="8">
        <v>8.2258514411112564</v>
      </c>
      <c r="J79" s="9">
        <f>I79*F79/100</f>
        <v>2.9004352181358293</v>
      </c>
      <c r="K79" s="9">
        <f>I79*G79/100</f>
        <v>5.3254162229754272</v>
      </c>
    </row>
    <row r="80" spans="1:11" x14ac:dyDescent="0.2">
      <c r="A80" s="7" t="s">
        <v>224</v>
      </c>
      <c r="B80" s="5" t="str">
        <f t="shared" si="1"/>
        <v>SMEWK036371</v>
      </c>
      <c r="C80" s="5" t="s">
        <v>225</v>
      </c>
      <c r="D80" t="s">
        <v>743</v>
      </c>
      <c r="E80">
        <f>VLOOKUP(A80,RES!A$2:C$333,3,0)</f>
        <v>2</v>
      </c>
      <c r="F80">
        <f>SUMIF(Urb.levels!A$2:A$6,E80,Urb.levels!J$2:J$6)</f>
        <v>35.26</v>
      </c>
      <c r="G80">
        <f>SUMIF(Urb.levels!A$2:A$6,E80,Urb.levels!K$2:K$6)</f>
        <v>64.739999999999995</v>
      </c>
      <c r="H80" t="s">
        <v>742</v>
      </c>
      <c r="I80" s="8">
        <v>190.28707904008149</v>
      </c>
      <c r="J80" s="9">
        <f>I80*F80/100</f>
        <v>67.095224069532733</v>
      </c>
      <c r="K80" s="9">
        <f>I80*G80/100</f>
        <v>123.19185497054876</v>
      </c>
    </row>
    <row r="81" spans="1:11" x14ac:dyDescent="0.2">
      <c r="A81" s="7" t="s">
        <v>226</v>
      </c>
      <c r="B81" s="5" t="str">
        <f t="shared" si="1"/>
        <v>SMEWK036372</v>
      </c>
      <c r="C81" s="5" t="s">
        <v>227</v>
      </c>
      <c r="D81" t="s">
        <v>743</v>
      </c>
      <c r="E81">
        <f>VLOOKUP(A81,RES!A$2:C$333,3,0)</f>
        <v>2</v>
      </c>
      <c r="F81">
        <f>SUMIF(Urb.levels!A$2:A$6,E81,Urb.levels!J$2:J$6)</f>
        <v>35.26</v>
      </c>
      <c r="G81">
        <f>SUMIF(Urb.levels!A$2:A$6,E81,Urb.levels!K$2:K$6)</f>
        <v>64.739999999999995</v>
      </c>
      <c r="H81" t="s">
        <v>742</v>
      </c>
      <c r="I81" s="8">
        <v>60.986976700113928</v>
      </c>
      <c r="J81" s="9">
        <f>I81*F81/100</f>
        <v>21.504007984460166</v>
      </c>
      <c r="K81" s="9">
        <f>I81*G81/100</f>
        <v>39.482968715653755</v>
      </c>
    </row>
    <row r="82" spans="1:11" x14ac:dyDescent="0.2">
      <c r="A82" s="7" t="s">
        <v>228</v>
      </c>
      <c r="B82" s="5" t="str">
        <f t="shared" si="1"/>
        <v>SMEWK036373</v>
      </c>
      <c r="C82" s="5" t="s">
        <v>229</v>
      </c>
      <c r="D82" t="s">
        <v>743</v>
      </c>
      <c r="E82">
        <f>VLOOKUP(A82,RES!A$2:C$333,3,0)</f>
        <v>5</v>
      </c>
      <c r="F82">
        <f>SUMIF(Urb.levels!A$2:A$6,E82,Urb.levels!J$2:J$6)</f>
        <v>30.25</v>
      </c>
      <c r="G82">
        <f>SUMIF(Urb.levels!A$2:A$6,E82,Urb.levels!K$2:K$6)</f>
        <v>69.75</v>
      </c>
      <c r="H82" t="s">
        <v>742</v>
      </c>
      <c r="I82" s="8">
        <v>18.443901278116648</v>
      </c>
      <c r="J82" s="9">
        <f>I82*F82/100</f>
        <v>5.5792801366302864</v>
      </c>
      <c r="K82" s="9">
        <f>I82*G82/100</f>
        <v>12.864621141486362</v>
      </c>
    </row>
    <row r="83" spans="1:11" x14ac:dyDescent="0.2">
      <c r="A83" s="7" t="s">
        <v>230</v>
      </c>
      <c r="B83" s="5" t="str">
        <f t="shared" si="1"/>
        <v>SMEWK036374</v>
      </c>
      <c r="C83" s="5" t="s">
        <v>231</v>
      </c>
      <c r="D83" t="s">
        <v>743</v>
      </c>
      <c r="E83">
        <f>VLOOKUP(A83,RES!A$2:C$333,3,0)</f>
        <v>2</v>
      </c>
      <c r="F83">
        <f>SUMIF(Urb.levels!A$2:A$6,E83,Urb.levels!J$2:J$6)</f>
        <v>35.26</v>
      </c>
      <c r="G83">
        <f>SUMIF(Urb.levels!A$2:A$6,E83,Urb.levels!K$2:K$6)</f>
        <v>64.739999999999995</v>
      </c>
      <c r="H83" t="s">
        <v>742</v>
      </c>
      <c r="I83" s="8">
        <v>4.3699835780903555</v>
      </c>
      <c r="J83" s="9">
        <f>I83*F83/100</f>
        <v>1.5408562096346592</v>
      </c>
      <c r="K83" s="9">
        <f>I83*G83/100</f>
        <v>2.8291273684556959</v>
      </c>
    </row>
    <row r="84" spans="1:11" x14ac:dyDescent="0.2">
      <c r="A84" s="7" t="s">
        <v>232</v>
      </c>
      <c r="B84" s="5" t="str">
        <f t="shared" si="1"/>
        <v>SMEWK036375</v>
      </c>
      <c r="C84" s="5" t="s">
        <v>744</v>
      </c>
      <c r="D84" t="s">
        <v>743</v>
      </c>
      <c r="E84">
        <f>VLOOKUP(A84,RES!A$2:C$333,3,0)</f>
        <v>1</v>
      </c>
      <c r="F84">
        <f>SUMIF(Urb.levels!A$2:A$6,E84,Urb.levels!J$2:J$6)</f>
        <v>53.29</v>
      </c>
      <c r="G84">
        <f>SUMIF(Urb.levels!A$2:A$6,E84,Urb.levels!K$2:K$6)</f>
        <v>46.71</v>
      </c>
      <c r="H84" t="s">
        <v>742</v>
      </c>
      <c r="I84" s="8">
        <v>17.287140919210376</v>
      </c>
      <c r="J84" s="9">
        <f>I84*F84/100</f>
        <v>9.2123173958472098</v>
      </c>
      <c r="K84" s="9">
        <f>I84*G84/100</f>
        <v>8.0748235233631664</v>
      </c>
    </row>
    <row r="85" spans="1:11" x14ac:dyDescent="0.2">
      <c r="A85" s="7" t="s">
        <v>234</v>
      </c>
      <c r="B85" s="5" t="str">
        <f t="shared" si="1"/>
        <v>SMEWK036376</v>
      </c>
      <c r="C85" s="5" t="s">
        <v>235</v>
      </c>
      <c r="D85" t="s">
        <v>743</v>
      </c>
      <c r="E85">
        <f>VLOOKUP(A85,RES!A$2:C$333,3,0)</f>
        <v>1</v>
      </c>
      <c r="F85">
        <f>SUMIF(Urb.levels!A$2:A$6,E85,Urb.levels!J$2:J$6)</f>
        <v>53.29</v>
      </c>
      <c r="G85">
        <f>SUMIF(Urb.levels!A$2:A$6,E85,Urb.levels!K$2:K$6)</f>
        <v>46.71</v>
      </c>
      <c r="H85" t="s">
        <v>742</v>
      </c>
      <c r="I85" s="8">
        <v>5.9123307232987159</v>
      </c>
      <c r="J85" s="9">
        <f>I85*F85/100</f>
        <v>3.1506810424458855</v>
      </c>
      <c r="K85" s="9">
        <f>I85*G85/100</f>
        <v>2.7616496808528304</v>
      </c>
    </row>
    <row r="86" spans="1:11" x14ac:dyDescent="0.2">
      <c r="A86" s="7" t="s">
        <v>236</v>
      </c>
      <c r="B86" s="5" t="str">
        <f t="shared" si="1"/>
        <v>SMEWK036377</v>
      </c>
      <c r="C86" s="5" t="s">
        <v>237</v>
      </c>
      <c r="D86" t="s">
        <v>743</v>
      </c>
      <c r="E86">
        <f>VLOOKUP(A86,RES!A$2:C$333,3,0)</f>
        <v>1</v>
      </c>
      <c r="F86">
        <f>SUMIF(Urb.levels!A$2:A$6,E86,Urb.levels!J$2:J$6)</f>
        <v>53.29</v>
      </c>
      <c r="G86">
        <f>SUMIF(Urb.levels!A$2:A$6,E86,Urb.levels!K$2:K$6)</f>
        <v>46.71</v>
      </c>
      <c r="H86" t="s">
        <v>742</v>
      </c>
      <c r="I86" s="8">
        <v>11.567603589062706</v>
      </c>
      <c r="J86" s="9">
        <f>I86*F86/100</f>
        <v>6.1643759526115165</v>
      </c>
      <c r="K86" s="9">
        <f>I86*G86/100</f>
        <v>5.4032276364511906</v>
      </c>
    </row>
    <row r="87" spans="1:11" x14ac:dyDescent="0.2">
      <c r="A87" s="7" t="s">
        <v>238</v>
      </c>
      <c r="B87" s="5" t="str">
        <f t="shared" si="1"/>
        <v>SMEWK036378</v>
      </c>
      <c r="C87" s="5" t="s">
        <v>239</v>
      </c>
      <c r="D87" t="s">
        <v>743</v>
      </c>
      <c r="E87">
        <f>VLOOKUP(A87,RES!A$2:C$333,3,0)</f>
        <v>1</v>
      </c>
      <c r="F87">
        <f>SUMIF(Urb.levels!A$2:A$6,E87,Urb.levels!J$2:J$6)</f>
        <v>53.29</v>
      </c>
      <c r="G87">
        <f>SUMIF(Urb.levels!A$2:A$6,E87,Urb.levels!K$2:K$6)</f>
        <v>46.71</v>
      </c>
      <c r="H87" t="s">
        <v>742</v>
      </c>
      <c r="I87" s="8">
        <v>6.7477687602865792</v>
      </c>
      <c r="J87" s="9">
        <f>I87*F87/100</f>
        <v>3.5958859723567178</v>
      </c>
      <c r="K87" s="9">
        <f>I87*G87/100</f>
        <v>3.1518827879298614</v>
      </c>
    </row>
    <row r="88" spans="1:11" x14ac:dyDescent="0.2">
      <c r="A88" s="7" t="s">
        <v>240</v>
      </c>
      <c r="B88" s="5" t="str">
        <f t="shared" si="1"/>
        <v>SMEWK036379</v>
      </c>
      <c r="C88" s="5" t="s">
        <v>241</v>
      </c>
      <c r="D88" t="s">
        <v>743</v>
      </c>
      <c r="E88">
        <f>VLOOKUP(A88,RES!A$2:C$333,3,0)</f>
        <v>2</v>
      </c>
      <c r="F88">
        <f>SUMIF(Urb.levels!A$2:A$6,E88,Urb.levels!J$2:J$6)</f>
        <v>35.26</v>
      </c>
      <c r="G88">
        <f>SUMIF(Urb.levels!A$2:A$6,E88,Urb.levels!K$2:K$6)</f>
        <v>64.739999999999995</v>
      </c>
      <c r="H88" t="s">
        <v>742</v>
      </c>
      <c r="I88" s="8">
        <v>5.2696860794618994</v>
      </c>
      <c r="J88" s="9">
        <f>I88*F88/100</f>
        <v>1.8580913116182658</v>
      </c>
      <c r="K88" s="9">
        <f>I88*G88/100</f>
        <v>3.4115947678436331</v>
      </c>
    </row>
    <row r="89" spans="1:11" x14ac:dyDescent="0.2">
      <c r="A89" s="7" t="s">
        <v>242</v>
      </c>
      <c r="B89" s="5" t="str">
        <f t="shared" si="1"/>
        <v>SMEWK036380</v>
      </c>
      <c r="C89" s="5" t="s">
        <v>243</v>
      </c>
      <c r="D89" t="s">
        <v>743</v>
      </c>
      <c r="E89">
        <f>VLOOKUP(A89,RES!A$2:C$333,3,0)</f>
        <v>3</v>
      </c>
      <c r="F89">
        <f>SUMIF(Urb.levels!A$2:A$6,E89,Urb.levels!J$2:J$6)</f>
        <v>46.77</v>
      </c>
      <c r="G89">
        <f>SUMIF(Urb.levels!A$2:A$6,E89,Urb.levels!K$2:K$6)</f>
        <v>53.23</v>
      </c>
      <c r="H89" t="s">
        <v>742</v>
      </c>
      <c r="I89" s="8">
        <v>21.014479853463914</v>
      </c>
      <c r="J89" s="9">
        <f>I89*F89/100</f>
        <v>9.828472227465074</v>
      </c>
      <c r="K89" s="9">
        <f>I89*G89/100</f>
        <v>11.18600762599884</v>
      </c>
    </row>
    <row r="90" spans="1:11" x14ac:dyDescent="0.2">
      <c r="A90" s="7" t="s">
        <v>244</v>
      </c>
      <c r="B90" s="5" t="str">
        <f t="shared" si="1"/>
        <v>SMEWK036381</v>
      </c>
      <c r="C90" s="5" t="s">
        <v>245</v>
      </c>
      <c r="D90" t="s">
        <v>743</v>
      </c>
      <c r="E90">
        <f>VLOOKUP(A90,RES!A$2:C$333,3,0)</f>
        <v>1</v>
      </c>
      <c r="F90">
        <f>SUMIF(Urb.levels!A$2:A$6,E90,Urb.levels!J$2:J$6)</f>
        <v>53.29</v>
      </c>
      <c r="G90">
        <f>SUMIF(Urb.levels!A$2:A$6,E90,Urb.levels!K$2:K$6)</f>
        <v>46.71</v>
      </c>
      <c r="H90" t="s">
        <v>742</v>
      </c>
      <c r="I90" s="8">
        <v>20.050512887708688</v>
      </c>
      <c r="J90" s="9">
        <f>I90*F90/100</f>
        <v>10.68491831785996</v>
      </c>
      <c r="K90" s="9">
        <f>I90*G90/100</f>
        <v>9.3655945698487297</v>
      </c>
    </row>
    <row r="91" spans="1:11" x14ac:dyDescent="0.2">
      <c r="A91" s="7" t="s">
        <v>246</v>
      </c>
      <c r="B91" s="5" t="str">
        <f t="shared" si="1"/>
        <v>SMEWK036382</v>
      </c>
      <c r="C91" s="5" t="s">
        <v>247</v>
      </c>
      <c r="D91" t="s">
        <v>743</v>
      </c>
      <c r="E91">
        <f>VLOOKUP(A91,RES!A$2:C$333,3,0)</f>
        <v>1</v>
      </c>
      <c r="F91">
        <f>SUMIF(Urb.levels!A$2:A$6,E91,Urb.levels!J$2:J$6)</f>
        <v>53.29</v>
      </c>
      <c r="G91">
        <f>SUMIF(Urb.levels!A$2:A$6,E91,Urb.levels!K$2:K$6)</f>
        <v>46.71</v>
      </c>
      <c r="H91" t="s">
        <v>742</v>
      </c>
      <c r="I91" s="8">
        <v>13.367008591805792</v>
      </c>
      <c r="J91" s="9">
        <f>I91*F91/100</f>
        <v>7.1232788785733065</v>
      </c>
      <c r="K91" s="9">
        <f>I91*G91/100</f>
        <v>6.2437297132324856</v>
      </c>
    </row>
    <row r="92" spans="1:11" x14ac:dyDescent="0.2">
      <c r="A92" s="7" t="s">
        <v>248</v>
      </c>
      <c r="B92" s="5" t="str">
        <f t="shared" si="1"/>
        <v>SMEWK036383</v>
      </c>
      <c r="C92" s="5" t="s">
        <v>249</v>
      </c>
      <c r="D92" t="s">
        <v>743</v>
      </c>
      <c r="E92">
        <f>VLOOKUP(A92,RES!A$2:C$333,3,0)</f>
        <v>1</v>
      </c>
      <c r="F92">
        <f>SUMIF(Urb.levels!A$2:A$6,E92,Urb.levels!J$2:J$6)</f>
        <v>53.29</v>
      </c>
      <c r="G92">
        <f>SUMIF(Urb.levels!A$2:A$6,E92,Urb.levels!K$2:K$6)</f>
        <v>46.71</v>
      </c>
      <c r="H92" t="s">
        <v>742</v>
      </c>
      <c r="I92" s="8">
        <v>17.158611990443013</v>
      </c>
      <c r="J92" s="9">
        <f>I92*F92/100</f>
        <v>9.1438243297070816</v>
      </c>
      <c r="K92" s="9">
        <f>I92*G92/100</f>
        <v>8.0147876607359319</v>
      </c>
    </row>
    <row r="93" spans="1:11" x14ac:dyDescent="0.2">
      <c r="A93" s="7" t="s">
        <v>250</v>
      </c>
      <c r="B93" s="5" t="str">
        <f t="shared" si="1"/>
        <v>SMEWK036384</v>
      </c>
      <c r="C93" s="5" t="s">
        <v>251</v>
      </c>
      <c r="D93" t="s">
        <v>743</v>
      </c>
      <c r="E93">
        <f>VLOOKUP(A93,RES!A$2:C$333,3,0)</f>
        <v>1</v>
      </c>
      <c r="F93">
        <f>SUMIF(Urb.levels!A$2:A$6,E93,Urb.levels!J$2:J$6)</f>
        <v>53.29</v>
      </c>
      <c r="G93">
        <f>SUMIF(Urb.levels!A$2:A$6,E93,Urb.levels!K$2:K$6)</f>
        <v>46.71</v>
      </c>
      <c r="H93" t="s">
        <v>742</v>
      </c>
      <c r="I93" s="8">
        <v>31.10400076170194</v>
      </c>
      <c r="J93" s="9">
        <f>I93*F93/100</f>
        <v>16.575322005910962</v>
      </c>
      <c r="K93" s="9">
        <f>I93*G93/100</f>
        <v>14.528678755790978</v>
      </c>
    </row>
    <row r="94" spans="1:11" x14ac:dyDescent="0.2">
      <c r="A94" s="7" t="s">
        <v>252</v>
      </c>
      <c r="B94" s="5" t="str">
        <f t="shared" si="1"/>
        <v>SMEWK036385</v>
      </c>
      <c r="C94" s="5" t="s">
        <v>253</v>
      </c>
      <c r="D94" t="s">
        <v>743</v>
      </c>
      <c r="E94">
        <f>VLOOKUP(A94,RES!A$2:C$333,3,0)</f>
        <v>1</v>
      </c>
      <c r="F94">
        <f>SUMIF(Urb.levels!A$2:A$6,E94,Urb.levels!J$2:J$6)</f>
        <v>53.29</v>
      </c>
      <c r="G94">
        <f>SUMIF(Urb.levels!A$2:A$6,E94,Urb.levels!K$2:K$6)</f>
        <v>46.71</v>
      </c>
      <c r="H94" t="s">
        <v>742</v>
      </c>
      <c r="I94" s="8">
        <v>9.4468762644012099</v>
      </c>
      <c r="J94" s="9">
        <f>I94*F94/100</f>
        <v>5.0342403612994051</v>
      </c>
      <c r="K94" s="9">
        <f>I94*G94/100</f>
        <v>4.4126359031018048</v>
      </c>
    </row>
    <row r="95" spans="1:11" x14ac:dyDescent="0.2">
      <c r="A95" s="7" t="s">
        <v>254</v>
      </c>
      <c r="B95" s="5" t="str">
        <f t="shared" si="1"/>
        <v>SMEWK036386</v>
      </c>
      <c r="C95" s="5" t="s">
        <v>255</v>
      </c>
      <c r="D95" t="s">
        <v>743</v>
      </c>
      <c r="E95">
        <f>VLOOKUP(A95,RES!A$2:C$333,3,0)</f>
        <v>1</v>
      </c>
      <c r="F95">
        <f>SUMIF(Urb.levels!A$2:A$6,E95,Urb.levels!J$2:J$6)</f>
        <v>53.29</v>
      </c>
      <c r="G95">
        <f>SUMIF(Urb.levels!A$2:A$6,E95,Urb.levels!K$2:K$6)</f>
        <v>46.71</v>
      </c>
      <c r="H95" t="s">
        <v>742</v>
      </c>
      <c r="I95" s="8">
        <v>23.456529500043821</v>
      </c>
      <c r="J95" s="9">
        <f>I95*F95/100</f>
        <v>12.499984570573352</v>
      </c>
      <c r="K95" s="9">
        <f>I95*G95/100</f>
        <v>10.95654492947047</v>
      </c>
    </row>
    <row r="96" spans="1:11" x14ac:dyDescent="0.2">
      <c r="A96" s="7" t="s">
        <v>256</v>
      </c>
      <c r="B96" s="5" t="str">
        <f t="shared" si="1"/>
        <v>SMEWK036387</v>
      </c>
      <c r="C96" s="5" t="s">
        <v>257</v>
      </c>
      <c r="D96" t="s">
        <v>743</v>
      </c>
      <c r="E96">
        <f>VLOOKUP(A96,RES!A$2:C$333,3,0)</f>
        <v>1</v>
      </c>
      <c r="F96">
        <f>SUMIF(Urb.levels!A$2:A$6,E96,Urb.levels!J$2:J$6)</f>
        <v>53.29</v>
      </c>
      <c r="G96">
        <f>SUMIF(Urb.levels!A$2:A$6,E96,Urb.levels!K$2:K$6)</f>
        <v>46.71</v>
      </c>
      <c r="H96" t="s">
        <v>742</v>
      </c>
      <c r="I96" s="8">
        <v>84.700564057692475</v>
      </c>
      <c r="J96" s="9">
        <f>I96*F96/100</f>
        <v>45.136930586344313</v>
      </c>
      <c r="K96" s="9">
        <f>I96*G96/100</f>
        <v>39.563633471348155</v>
      </c>
    </row>
    <row r="97" spans="1:11" x14ac:dyDescent="0.2">
      <c r="A97" s="7" t="s">
        <v>258</v>
      </c>
      <c r="B97" s="5" t="str">
        <f t="shared" si="1"/>
        <v>SMEWK036388</v>
      </c>
      <c r="C97" s="5" t="s">
        <v>259</v>
      </c>
      <c r="D97" t="s">
        <v>743</v>
      </c>
      <c r="E97">
        <f>VLOOKUP(A97,RES!A$2:C$333,3,0)</f>
        <v>1</v>
      </c>
      <c r="F97">
        <f>SUMIF(Urb.levels!A$2:A$6,E97,Urb.levels!J$2:J$6)</f>
        <v>53.29</v>
      </c>
      <c r="G97">
        <f>SUMIF(Urb.levels!A$2:A$6,E97,Urb.levels!K$2:K$6)</f>
        <v>46.71</v>
      </c>
      <c r="H97" t="s">
        <v>742</v>
      </c>
      <c r="I97" s="8">
        <v>81.680134231659437</v>
      </c>
      <c r="J97" s="9">
        <f>I97*F97/100</f>
        <v>43.527343532051312</v>
      </c>
      <c r="K97" s="9">
        <f>I97*G97/100</f>
        <v>38.152790699608119</v>
      </c>
    </row>
    <row r="98" spans="1:11" x14ac:dyDescent="0.2">
      <c r="A98" s="7" t="s">
        <v>260</v>
      </c>
      <c r="B98" s="5" t="str">
        <f t="shared" si="1"/>
        <v>SMEWK036389</v>
      </c>
      <c r="C98" s="5" t="s">
        <v>261</v>
      </c>
      <c r="D98" t="s">
        <v>743</v>
      </c>
      <c r="E98">
        <f>VLOOKUP(A98,RES!A$2:C$333,3,0)</f>
        <v>1</v>
      </c>
      <c r="F98">
        <f>SUMIF(Urb.levels!A$2:A$6,E98,Urb.levels!J$2:J$6)</f>
        <v>53.29</v>
      </c>
      <c r="G98">
        <f>SUMIF(Urb.levels!A$2:A$6,E98,Urb.levels!K$2:K$6)</f>
        <v>46.71</v>
      </c>
      <c r="H98" t="s">
        <v>742</v>
      </c>
      <c r="I98" s="8">
        <v>16.066116095920425</v>
      </c>
      <c r="J98" s="9">
        <f>I98*F98/100</f>
        <v>8.5616332675159939</v>
      </c>
      <c r="K98" s="9">
        <f>I98*G98/100</f>
        <v>7.5044828284044307</v>
      </c>
    </row>
    <row r="99" spans="1:11" x14ac:dyDescent="0.2">
      <c r="A99" s="7" t="s">
        <v>262</v>
      </c>
      <c r="B99" s="5" t="str">
        <f t="shared" si="1"/>
        <v>SMEWK036390</v>
      </c>
      <c r="C99" s="5" t="s">
        <v>263</v>
      </c>
      <c r="D99" t="s">
        <v>743</v>
      </c>
      <c r="E99">
        <f>VLOOKUP(A99,RES!A$2:C$333,3,0)</f>
        <v>1</v>
      </c>
      <c r="F99">
        <f>SUMIF(Urb.levels!A$2:A$6,E99,Urb.levels!J$2:J$6)</f>
        <v>53.29</v>
      </c>
      <c r="G99">
        <f>SUMIF(Urb.levels!A$2:A$6,E99,Urb.levels!K$2:K$6)</f>
        <v>46.71</v>
      </c>
      <c r="H99" t="s">
        <v>742</v>
      </c>
      <c r="I99" s="8">
        <v>173.96390508662637</v>
      </c>
      <c r="J99" s="9">
        <f>I99*F99/100</f>
        <v>92.705365020663194</v>
      </c>
      <c r="K99" s="9">
        <f>I99*G99/100</f>
        <v>81.258540065963174</v>
      </c>
    </row>
    <row r="100" spans="1:11" x14ac:dyDescent="0.2">
      <c r="A100" s="7" t="s">
        <v>264</v>
      </c>
      <c r="B100" s="5" t="str">
        <f t="shared" si="1"/>
        <v>SMEWK036391</v>
      </c>
      <c r="C100" s="5" t="s">
        <v>265</v>
      </c>
      <c r="D100" t="s">
        <v>743</v>
      </c>
      <c r="E100">
        <f>VLOOKUP(A100,RES!A$2:C$333,3,0)</f>
        <v>1</v>
      </c>
      <c r="F100">
        <f>SUMIF(Urb.levels!A$2:A$6,E100,Urb.levels!J$2:J$6)</f>
        <v>53.29</v>
      </c>
      <c r="G100">
        <f>SUMIF(Urb.levels!A$2:A$6,E100,Urb.levels!K$2:K$6)</f>
        <v>46.71</v>
      </c>
      <c r="H100" t="s">
        <v>742</v>
      </c>
      <c r="I100" s="8">
        <v>82.836894590565706</v>
      </c>
      <c r="J100" s="9">
        <f>I100*F100/100</f>
        <v>44.143781127312465</v>
      </c>
      <c r="K100" s="9">
        <f>I100*G100/100</f>
        <v>38.693113463253241</v>
      </c>
    </row>
    <row r="101" spans="1:11" x14ac:dyDescent="0.2">
      <c r="A101" s="7" t="s">
        <v>266</v>
      </c>
      <c r="B101" s="5" t="str">
        <f t="shared" si="1"/>
        <v>SMEWK036392</v>
      </c>
      <c r="C101" s="5" t="s">
        <v>267</v>
      </c>
      <c r="D101" t="s">
        <v>743</v>
      </c>
      <c r="E101">
        <f>VLOOKUP(A101,RES!A$2:C$333,3,0)</f>
        <v>3</v>
      </c>
      <c r="F101">
        <f>SUMIF(Urb.levels!A$2:A$6,E101,Urb.levels!J$2:J$6)</f>
        <v>46.77</v>
      </c>
      <c r="G101">
        <f>SUMIF(Urb.levels!A$2:A$6,E101,Urb.levels!K$2:K$6)</f>
        <v>53.23</v>
      </c>
      <c r="H101" t="s">
        <v>742</v>
      </c>
      <c r="I101" s="8">
        <v>534.10196349277862</v>
      </c>
      <c r="J101" s="9">
        <f>I101*F101/100</f>
        <v>249.79948832557255</v>
      </c>
      <c r="K101" s="9">
        <f>I101*G101/100</f>
        <v>284.30247516720601</v>
      </c>
    </row>
    <row r="102" spans="1:11" x14ac:dyDescent="0.2">
      <c r="A102" s="7" t="s">
        <v>268</v>
      </c>
      <c r="B102" s="5" t="str">
        <f t="shared" si="1"/>
        <v>SMEWK036393</v>
      </c>
      <c r="C102" s="5" t="s">
        <v>269</v>
      </c>
      <c r="D102" t="s">
        <v>743</v>
      </c>
      <c r="E102">
        <f>VLOOKUP(A102,RES!A$2:C$333,3,0)</f>
        <v>1</v>
      </c>
      <c r="F102">
        <f>SUMIF(Urb.levels!A$2:A$6,E102,Urb.levels!J$2:J$6)</f>
        <v>53.29</v>
      </c>
      <c r="G102">
        <f>SUMIF(Urb.levels!A$2:A$6,E102,Urb.levels!K$2:K$6)</f>
        <v>46.71</v>
      </c>
      <c r="H102" t="s">
        <v>742</v>
      </c>
      <c r="I102" s="8">
        <v>18.765223600035057</v>
      </c>
      <c r="J102" s="9">
        <f>I102*F102/100</f>
        <v>9.999987656458682</v>
      </c>
      <c r="K102" s="9">
        <f>I102*G102/100</f>
        <v>8.7652359435763749</v>
      </c>
    </row>
    <row r="103" spans="1:11" x14ac:dyDescent="0.2">
      <c r="A103" s="7" t="s">
        <v>270</v>
      </c>
      <c r="B103" s="5" t="str">
        <f t="shared" si="1"/>
        <v>SMEWK036394</v>
      </c>
      <c r="C103" s="5" t="s">
        <v>271</v>
      </c>
      <c r="D103" t="s">
        <v>743</v>
      </c>
      <c r="E103">
        <f>VLOOKUP(A103,RES!A$2:C$333,3,0)</f>
        <v>1</v>
      </c>
      <c r="F103">
        <f>SUMIF(Urb.levels!A$2:A$6,E103,Urb.levels!J$2:J$6)</f>
        <v>53.29</v>
      </c>
      <c r="G103">
        <f>SUMIF(Urb.levels!A$2:A$6,E103,Urb.levels!K$2:K$6)</f>
        <v>46.71</v>
      </c>
      <c r="H103" t="s">
        <v>742</v>
      </c>
      <c r="I103" s="8">
        <v>22.878149320590687</v>
      </c>
      <c r="J103" s="9">
        <f>I103*F103/100</f>
        <v>12.191765772942777</v>
      </c>
      <c r="K103" s="9">
        <f>I103*G103/100</f>
        <v>10.68638354764791</v>
      </c>
    </row>
    <row r="104" spans="1:11" x14ac:dyDescent="0.2">
      <c r="A104" s="7" t="s">
        <v>272</v>
      </c>
      <c r="B104" s="5" t="str">
        <f t="shared" si="1"/>
        <v>SMEWK036395</v>
      </c>
      <c r="C104" s="5" t="s">
        <v>273</v>
      </c>
      <c r="D104" t="s">
        <v>743</v>
      </c>
      <c r="E104">
        <f>VLOOKUP(A104,RES!A$2:C$333,3,0)</f>
        <v>2</v>
      </c>
      <c r="F104">
        <f>SUMIF(Urb.levels!A$2:A$6,E104,Urb.levels!J$2:J$6)</f>
        <v>35.26</v>
      </c>
      <c r="G104">
        <f>SUMIF(Urb.levels!A$2:A$6,E104,Urb.levels!K$2:K$6)</f>
        <v>64.739999999999995</v>
      </c>
      <c r="H104" t="s">
        <v>742</v>
      </c>
      <c r="I104" s="8">
        <v>5.5910084013803072</v>
      </c>
      <c r="J104" s="9">
        <f>I104*F104/100</f>
        <v>1.9713895623266962</v>
      </c>
      <c r="K104" s="9">
        <f>I104*G104/100</f>
        <v>3.6196188390536106</v>
      </c>
    </row>
    <row r="105" spans="1:11" x14ac:dyDescent="0.2">
      <c r="A105" s="7" t="s">
        <v>274</v>
      </c>
      <c r="B105" s="5" t="str">
        <f t="shared" si="1"/>
        <v>SMEWK036396</v>
      </c>
      <c r="C105" s="5" t="s">
        <v>275</v>
      </c>
      <c r="D105" t="s">
        <v>743</v>
      </c>
      <c r="E105">
        <f>VLOOKUP(A105,RES!A$2:C$333,3,0)</f>
        <v>1</v>
      </c>
      <c r="F105">
        <f>SUMIF(Urb.levels!A$2:A$6,E105,Urb.levels!J$2:J$6)</f>
        <v>53.29</v>
      </c>
      <c r="G105">
        <f>SUMIF(Urb.levels!A$2:A$6,E105,Urb.levels!K$2:K$6)</f>
        <v>46.71</v>
      </c>
      <c r="H105" t="s">
        <v>742</v>
      </c>
      <c r="I105" s="8">
        <v>7.0048266178213048</v>
      </c>
      <c r="J105" s="9">
        <f>I105*F105/100</f>
        <v>3.7328721046369733</v>
      </c>
      <c r="K105" s="9">
        <f>I105*G105/100</f>
        <v>3.2719545131843315</v>
      </c>
    </row>
    <row r="106" spans="1:11" x14ac:dyDescent="0.2">
      <c r="A106" s="7" t="s">
        <v>276</v>
      </c>
      <c r="B106" s="5" t="str">
        <f t="shared" si="1"/>
        <v>SMEWK036397</v>
      </c>
      <c r="C106" s="5" t="s">
        <v>277</v>
      </c>
      <c r="D106" t="s">
        <v>743</v>
      </c>
      <c r="E106">
        <f>VLOOKUP(A106,RES!A$2:C$333,3,0)</f>
        <v>2</v>
      </c>
      <c r="F106">
        <f>SUMIF(Urb.levels!A$2:A$6,E106,Urb.levels!J$2:J$6)</f>
        <v>35.26</v>
      </c>
      <c r="G106">
        <f>SUMIF(Urb.levels!A$2:A$6,E106,Urb.levels!K$2:K$6)</f>
        <v>64.739999999999995</v>
      </c>
      <c r="H106" t="s">
        <v>742</v>
      </c>
      <c r="I106" s="8">
        <v>6.1693885808334432</v>
      </c>
      <c r="J106" s="9">
        <f>I106*F106/100</f>
        <v>2.175326413601872</v>
      </c>
      <c r="K106" s="9">
        <f>I106*G106/100</f>
        <v>3.9940621672315704</v>
      </c>
    </row>
    <row r="107" spans="1:11" x14ac:dyDescent="0.2">
      <c r="A107" s="7" t="s">
        <v>278</v>
      </c>
      <c r="B107" s="5" t="str">
        <f t="shared" si="1"/>
        <v>SMEWK036398</v>
      </c>
      <c r="C107" s="5" t="s">
        <v>279</v>
      </c>
      <c r="D107" t="s">
        <v>743</v>
      </c>
      <c r="E107">
        <f>VLOOKUP(A107,RES!A$2:C$333,3,0)</f>
        <v>5</v>
      </c>
      <c r="F107">
        <f>SUMIF(Urb.levels!A$2:A$6,E107,Urb.levels!J$2:J$6)</f>
        <v>30.25</v>
      </c>
      <c r="G107">
        <f>SUMIF(Urb.levels!A$2:A$6,E107,Urb.levels!K$2:K$6)</f>
        <v>69.75</v>
      </c>
      <c r="H107" t="s">
        <v>742</v>
      </c>
      <c r="I107" s="8">
        <v>3.7273389342535386</v>
      </c>
      <c r="J107" s="9">
        <f>I107*F107/100</f>
        <v>1.1275200276116955</v>
      </c>
      <c r="K107" s="9">
        <f>I107*G107/100</f>
        <v>2.5998189066418433</v>
      </c>
    </row>
    <row r="108" spans="1:11" x14ac:dyDescent="0.2">
      <c r="A108" s="7" t="s">
        <v>280</v>
      </c>
      <c r="B108" s="5" t="str">
        <f t="shared" si="1"/>
        <v>SMEWK037000</v>
      </c>
      <c r="C108" s="5" t="s">
        <v>281</v>
      </c>
      <c r="D108" t="s">
        <v>741</v>
      </c>
      <c r="E108">
        <f>VLOOKUP(A108,RES!A$2:C$333,3,0)</f>
        <v>5</v>
      </c>
      <c r="F108">
        <f>SUMIF(Urb.levels!A$2:A$6,E108,Urb.levels!J$2:J$6)</f>
        <v>30.25</v>
      </c>
      <c r="G108">
        <f>SUMIF(Urb.levels!A$2:A$6,E108,Urb.levels!K$2:K$6)</f>
        <v>69.75</v>
      </c>
      <c r="H108" t="s">
        <v>742</v>
      </c>
      <c r="I108" s="8">
        <v>44.98512506857719</v>
      </c>
      <c r="J108" s="9">
        <f>I108*F108/100</f>
        <v>13.608000333244599</v>
      </c>
      <c r="K108" s="9">
        <f>I108*G108/100</f>
        <v>31.37712473533259</v>
      </c>
    </row>
    <row r="109" spans="1:11" x14ac:dyDescent="0.2">
      <c r="A109" s="7" t="s">
        <v>282</v>
      </c>
      <c r="B109" s="5" t="str">
        <f t="shared" si="1"/>
        <v>SMEWK037001</v>
      </c>
      <c r="C109" s="5" t="s">
        <v>283</v>
      </c>
      <c r="D109" t="s">
        <v>741</v>
      </c>
      <c r="E109">
        <f>VLOOKUP(A109,RES!A$2:C$333,3,0)</f>
        <v>3</v>
      </c>
      <c r="F109">
        <f>SUMIF(Urb.levels!A$2:A$6,E109,Urb.levels!J$2:J$6)</f>
        <v>46.77</v>
      </c>
      <c r="G109">
        <f>SUMIF(Urb.levels!A$2:A$6,E109,Urb.levels!K$2:K$6)</f>
        <v>53.23</v>
      </c>
      <c r="H109" t="s">
        <v>742</v>
      </c>
      <c r="I109" s="8">
        <v>27.69798414936681</v>
      </c>
      <c r="J109" s="9">
        <f>I109*F109/100</f>
        <v>12.954347186658858</v>
      </c>
      <c r="K109" s="9">
        <f>I109*G109/100</f>
        <v>14.743636962707953</v>
      </c>
    </row>
    <row r="110" spans="1:11" x14ac:dyDescent="0.2">
      <c r="A110" s="7" t="s">
        <v>284</v>
      </c>
      <c r="B110" s="5" t="str">
        <f t="shared" si="1"/>
        <v>SMEWK037500</v>
      </c>
      <c r="C110" s="5" t="s">
        <v>285</v>
      </c>
      <c r="D110" t="s">
        <v>741</v>
      </c>
      <c r="E110">
        <f>VLOOKUP(A110,RES!A$2:C$333,3,0)</f>
        <v>1</v>
      </c>
      <c r="F110">
        <f>SUMIF(Urb.levels!A$2:A$6,E110,Urb.levels!J$2:J$6)</f>
        <v>53.29</v>
      </c>
      <c r="G110">
        <f>SUMIF(Urb.levels!A$2:A$6,E110,Urb.levels!K$2:K$6)</f>
        <v>46.71</v>
      </c>
      <c r="H110" t="s">
        <v>742</v>
      </c>
      <c r="I110" s="8">
        <v>12.081719304132161</v>
      </c>
      <c r="J110" s="9">
        <f>I110*F110/100</f>
        <v>6.4383482171720292</v>
      </c>
      <c r="K110" s="9">
        <f>I110*G110/100</f>
        <v>5.6433710869601326</v>
      </c>
    </row>
    <row r="111" spans="1:11" x14ac:dyDescent="0.2">
      <c r="A111" s="7" t="s">
        <v>286</v>
      </c>
      <c r="B111" s="5" t="str">
        <f t="shared" si="1"/>
        <v>SMEWK037501</v>
      </c>
      <c r="C111" s="5" t="s">
        <v>287</v>
      </c>
      <c r="D111" t="s">
        <v>741</v>
      </c>
      <c r="E111">
        <f>VLOOKUP(A111,RES!A$2:C$333,3,0)</f>
        <v>1</v>
      </c>
      <c r="F111">
        <f>SUMIF(Urb.levels!A$2:A$6,E111,Urb.levels!J$2:J$6)</f>
        <v>53.29</v>
      </c>
      <c r="G111">
        <f>SUMIF(Urb.levels!A$2:A$6,E111,Urb.levels!K$2:K$6)</f>
        <v>46.71</v>
      </c>
      <c r="H111" t="s">
        <v>742</v>
      </c>
      <c r="I111" s="8">
        <v>29.368860223342537</v>
      </c>
      <c r="J111" s="9">
        <f>I111*F111/100</f>
        <v>15.650665613019237</v>
      </c>
      <c r="K111" s="9">
        <f>I111*G111/100</f>
        <v>13.718194610323298</v>
      </c>
    </row>
    <row r="112" spans="1:11" x14ac:dyDescent="0.2">
      <c r="A112" s="7" t="s">
        <v>288</v>
      </c>
      <c r="B112" s="5" t="str">
        <f t="shared" si="1"/>
        <v>SMEWK037502</v>
      </c>
      <c r="C112" s="5" t="s">
        <v>289</v>
      </c>
      <c r="D112" t="s">
        <v>741</v>
      </c>
      <c r="E112">
        <f>VLOOKUP(A112,RES!A$2:C$333,3,0)</f>
        <v>1</v>
      </c>
      <c r="F112">
        <f>SUMIF(Urb.levels!A$2:A$6,E112,Urb.levels!J$2:J$6)</f>
        <v>53.29</v>
      </c>
      <c r="G112">
        <f>SUMIF(Urb.levels!A$2:A$6,E112,Urb.levels!K$2:K$6)</f>
        <v>46.71</v>
      </c>
      <c r="H112" t="s">
        <v>742</v>
      </c>
      <c r="I112" s="8">
        <v>5.7838017945313531</v>
      </c>
      <c r="J112" s="9">
        <f>I112*F112/100</f>
        <v>3.0821879763057582</v>
      </c>
      <c r="K112" s="9">
        <f>I112*G112/100</f>
        <v>2.7016138182255953</v>
      </c>
    </row>
    <row r="113" spans="1:11" x14ac:dyDescent="0.2">
      <c r="A113" s="7" t="s">
        <v>290</v>
      </c>
      <c r="B113" s="5" t="str">
        <f t="shared" si="1"/>
        <v>SMEWK037503</v>
      </c>
      <c r="C113" s="5" t="s">
        <v>291</v>
      </c>
      <c r="D113" t="s">
        <v>741</v>
      </c>
      <c r="E113">
        <f>VLOOKUP(A113,RES!A$2:C$333,3,0)</f>
        <v>1</v>
      </c>
      <c r="F113">
        <f>SUMIF(Urb.levels!A$2:A$6,E113,Urb.levels!J$2:J$6)</f>
        <v>53.29</v>
      </c>
      <c r="G113">
        <f>SUMIF(Urb.levels!A$2:A$6,E113,Urb.levels!K$2:K$6)</f>
        <v>46.71</v>
      </c>
      <c r="H113" t="s">
        <v>742</v>
      </c>
      <c r="I113" s="8">
        <v>2.313520717812541</v>
      </c>
      <c r="J113" s="9">
        <f>I113*F113/100</f>
        <v>1.232875190522303</v>
      </c>
      <c r="K113" s="9">
        <f>I113*G113/100</f>
        <v>1.0806455272902378</v>
      </c>
    </row>
    <row r="114" spans="1:11" x14ac:dyDescent="0.2">
      <c r="A114" s="7" t="s">
        <v>292</v>
      </c>
      <c r="B114" s="5" t="str">
        <f t="shared" si="1"/>
        <v>SMEWK037504</v>
      </c>
      <c r="C114" s="5" t="s">
        <v>293</v>
      </c>
      <c r="D114" t="s">
        <v>741</v>
      </c>
      <c r="E114">
        <f>VLOOKUP(A114,RES!A$2:C$333,3,0)</f>
        <v>2</v>
      </c>
      <c r="F114">
        <f>SUMIF(Urb.levels!A$2:A$6,E114,Urb.levels!J$2:J$6)</f>
        <v>35.26</v>
      </c>
      <c r="G114">
        <f>SUMIF(Urb.levels!A$2:A$6,E114,Urb.levels!K$2:K$6)</f>
        <v>64.739999999999995</v>
      </c>
      <c r="H114" t="s">
        <v>742</v>
      </c>
      <c r="I114" s="8">
        <v>6.4264464383681696</v>
      </c>
      <c r="J114" s="9">
        <f>I114*F114/100</f>
        <v>2.2659650141686165</v>
      </c>
      <c r="K114" s="9">
        <f>I114*G114/100</f>
        <v>4.1604814241995527</v>
      </c>
    </row>
    <row r="115" spans="1:11" x14ac:dyDescent="0.2">
      <c r="A115" s="7" t="s">
        <v>294</v>
      </c>
      <c r="B115" s="5" t="str">
        <f t="shared" si="1"/>
        <v>SMEWK037505</v>
      </c>
      <c r="C115" s="5" t="s">
        <v>295</v>
      </c>
      <c r="D115" t="s">
        <v>741</v>
      </c>
      <c r="E115">
        <f>VLOOKUP(A115,RES!A$2:C$333,3,0)</f>
        <v>2</v>
      </c>
      <c r="F115">
        <f>SUMIF(Urb.levels!A$2:A$6,E115,Urb.levels!J$2:J$6)</f>
        <v>35.26</v>
      </c>
      <c r="G115">
        <f>SUMIF(Urb.levels!A$2:A$6,E115,Urb.levels!K$2:K$6)</f>
        <v>64.739999999999995</v>
      </c>
      <c r="H115" t="s">
        <v>742</v>
      </c>
      <c r="I115" s="8">
        <v>6.876297689053942</v>
      </c>
      <c r="J115" s="9">
        <f>I115*F115/100</f>
        <v>2.4245825651604198</v>
      </c>
      <c r="K115" s="9">
        <f>I115*G115/100</f>
        <v>4.4517151238935222</v>
      </c>
    </row>
    <row r="116" spans="1:11" x14ac:dyDescent="0.2">
      <c r="A116" s="7" t="s">
        <v>296</v>
      </c>
      <c r="B116" s="5" t="str">
        <f t="shared" si="1"/>
        <v>SMEWK037506</v>
      </c>
      <c r="C116" s="5" t="s">
        <v>297</v>
      </c>
      <c r="D116" t="s">
        <v>741</v>
      </c>
      <c r="E116">
        <f>VLOOKUP(A116,RES!A$2:C$333,3,0)</f>
        <v>1</v>
      </c>
      <c r="F116">
        <f>SUMIF(Urb.levels!A$2:A$6,E116,Urb.levels!J$2:J$6)</f>
        <v>53.29</v>
      </c>
      <c r="G116">
        <f>SUMIF(Urb.levels!A$2:A$6,E116,Urb.levels!K$2:K$6)</f>
        <v>46.71</v>
      </c>
      <c r="H116" t="s">
        <v>742</v>
      </c>
      <c r="I116" s="8">
        <v>1.1567603589062705</v>
      </c>
      <c r="J116" s="9">
        <f>I116*F116/100</f>
        <v>0.61643759526115149</v>
      </c>
      <c r="K116" s="9">
        <f>I116*G116/100</f>
        <v>0.54032276364511889</v>
      </c>
    </row>
    <row r="117" spans="1:11" x14ac:dyDescent="0.2">
      <c r="A117" s="7" t="s">
        <v>298</v>
      </c>
      <c r="B117" s="5" t="str">
        <f t="shared" si="1"/>
        <v>SMEWK037507</v>
      </c>
      <c r="C117" s="5" t="s">
        <v>299</v>
      </c>
      <c r="D117" t="s">
        <v>741</v>
      </c>
      <c r="E117">
        <f>VLOOKUP(A117,RES!A$2:C$333,3,0)</f>
        <v>1</v>
      </c>
      <c r="F117">
        <f>SUMIF(Urb.levels!A$2:A$6,E117,Urb.levels!J$2:J$6)</f>
        <v>53.29</v>
      </c>
      <c r="G117">
        <f>SUMIF(Urb.levels!A$2:A$6,E117,Urb.levels!K$2:K$6)</f>
        <v>46.71</v>
      </c>
      <c r="H117" t="s">
        <v>742</v>
      </c>
      <c r="I117" s="8">
        <v>8.354380369878621</v>
      </c>
      <c r="J117" s="9">
        <f>I117*F117/100</f>
        <v>4.4520492991083174</v>
      </c>
      <c r="K117" s="9">
        <f>I117*G117/100</f>
        <v>3.9023310707703041</v>
      </c>
    </row>
    <row r="118" spans="1:11" x14ac:dyDescent="0.2">
      <c r="A118" s="7" t="s">
        <v>300</v>
      </c>
      <c r="B118" s="5" t="str">
        <f t="shared" si="1"/>
        <v>SMEWK037508</v>
      </c>
      <c r="C118" s="5" t="s">
        <v>301</v>
      </c>
      <c r="D118" t="s">
        <v>741</v>
      </c>
      <c r="E118">
        <f>VLOOKUP(A118,RES!A$2:C$333,3,0)</f>
        <v>5</v>
      </c>
      <c r="F118">
        <f>SUMIF(Urb.levels!A$2:A$6,E118,Urb.levels!J$2:J$6)</f>
        <v>30.25</v>
      </c>
      <c r="G118">
        <f>SUMIF(Urb.levels!A$2:A$6,E118,Urb.levels!K$2:K$6)</f>
        <v>69.75</v>
      </c>
      <c r="H118" t="s">
        <v>742</v>
      </c>
      <c r="I118" s="8">
        <v>9.5111407287848913</v>
      </c>
      <c r="J118" s="9">
        <f>I118*F118/100</f>
        <v>2.8771200704574293</v>
      </c>
      <c r="K118" s="9">
        <f>I118*G118/100</f>
        <v>6.6340206583274615</v>
      </c>
    </row>
    <row r="119" spans="1:11" x14ac:dyDescent="0.2">
      <c r="A119" s="7" t="s">
        <v>302</v>
      </c>
      <c r="B119" s="5" t="str">
        <f t="shared" si="1"/>
        <v>SMEWK037509</v>
      </c>
      <c r="C119" s="5" t="s">
        <v>303</v>
      </c>
      <c r="D119" t="s">
        <v>741</v>
      </c>
      <c r="E119">
        <f>VLOOKUP(A119,RES!A$2:C$333,3,0)</f>
        <v>3</v>
      </c>
      <c r="F119">
        <f>SUMIF(Urb.levels!A$2:A$6,E119,Urb.levels!J$2:J$6)</f>
        <v>46.77</v>
      </c>
      <c r="G119">
        <f>SUMIF(Urb.levels!A$2:A$6,E119,Urb.levels!K$2:K$6)</f>
        <v>53.23</v>
      </c>
      <c r="H119" t="s">
        <v>742</v>
      </c>
      <c r="I119" s="8">
        <v>106.3576885549932</v>
      </c>
      <c r="J119" s="9">
        <f>I119*F119/100</f>
        <v>49.743490937170328</v>
      </c>
      <c r="K119" s="9">
        <f>I119*G119/100</f>
        <v>56.614197617822875</v>
      </c>
    </row>
    <row r="120" spans="1:11" x14ac:dyDescent="0.2">
      <c r="A120" s="7" t="s">
        <v>304</v>
      </c>
      <c r="B120" s="5" t="str">
        <f t="shared" si="1"/>
        <v>SMEWK037600</v>
      </c>
      <c r="C120" s="5" t="s">
        <v>305</v>
      </c>
      <c r="D120" t="s">
        <v>745</v>
      </c>
      <c r="E120">
        <f>VLOOKUP(A120,RES!A$2:C$333,3,0)</f>
        <v>4</v>
      </c>
      <c r="F120">
        <f>SUMIF(Urb.levels!A$2:A$6,E120,Urb.levels!J$2:J$6)</f>
        <v>45.56</v>
      </c>
      <c r="G120">
        <f>SUMIF(Urb.levels!A$2:A$6,E120,Urb.levels!K$2:K$6)</f>
        <v>54.44</v>
      </c>
      <c r="H120" t="s">
        <v>742</v>
      </c>
      <c r="I120" s="8">
        <v>148.83649951260679</v>
      </c>
      <c r="J120" s="9">
        <f>I120*F120/100</f>
        <v>67.809909177943652</v>
      </c>
      <c r="K120" s="9">
        <f>I120*G120/100</f>
        <v>81.026590334663126</v>
      </c>
    </row>
    <row r="121" spans="1:11" x14ac:dyDescent="0.2">
      <c r="A121" s="7" t="s">
        <v>306</v>
      </c>
      <c r="B121" s="5" t="str">
        <f t="shared" si="1"/>
        <v>SMEWK037700</v>
      </c>
      <c r="C121" s="5" t="s">
        <v>307</v>
      </c>
      <c r="D121" t="s">
        <v>743</v>
      </c>
      <c r="E121">
        <f>VLOOKUP(A121,RES!A$2:C$333,3,0)</f>
        <v>3</v>
      </c>
      <c r="F121">
        <f>SUMIF(Urb.levels!A$2:A$6,E121,Urb.levels!J$2:J$6)</f>
        <v>46.77</v>
      </c>
      <c r="G121">
        <f>SUMIF(Urb.levels!A$2:A$6,E121,Urb.levels!K$2:K$6)</f>
        <v>53.23</v>
      </c>
      <c r="H121" t="s">
        <v>742</v>
      </c>
      <c r="I121" s="8">
        <v>110.02076302486306</v>
      </c>
      <c r="J121" s="9">
        <f>I121*F121/100</f>
        <v>51.456710866728457</v>
      </c>
      <c r="K121" s="9">
        <f>I121*G121/100</f>
        <v>58.564052158134601</v>
      </c>
    </row>
    <row r="122" spans="1:11" x14ac:dyDescent="0.2">
      <c r="A122" s="7" t="s">
        <v>308</v>
      </c>
      <c r="B122" s="5" t="str">
        <f t="shared" si="1"/>
        <v>SMEWK037701</v>
      </c>
      <c r="C122" s="5" t="s">
        <v>309</v>
      </c>
      <c r="D122" t="s">
        <v>743</v>
      </c>
      <c r="E122">
        <f>VLOOKUP(A122,RES!A$2:C$333,3,0)</f>
        <v>2</v>
      </c>
      <c r="F122">
        <f>SUMIF(Urb.levels!A$2:A$6,E122,Urb.levels!J$2:J$6)</f>
        <v>35.26</v>
      </c>
      <c r="G122">
        <f>SUMIF(Urb.levels!A$2:A$6,E122,Urb.levels!K$2:K$6)</f>
        <v>64.739999999999995</v>
      </c>
      <c r="H122" t="s">
        <v>742</v>
      </c>
      <c r="I122" s="8">
        <v>51.47583597132904</v>
      </c>
      <c r="J122" s="9">
        <f>I122*F122/100</f>
        <v>18.150379763490619</v>
      </c>
      <c r="K122" s="9">
        <f>I122*G122/100</f>
        <v>33.325456207838421</v>
      </c>
    </row>
    <row r="123" spans="1:11" x14ac:dyDescent="0.2">
      <c r="A123" s="7" t="s">
        <v>310</v>
      </c>
      <c r="B123" s="5" t="str">
        <f t="shared" si="1"/>
        <v>SMEWK037702</v>
      </c>
      <c r="C123" s="5" t="s">
        <v>311</v>
      </c>
      <c r="D123" t="s">
        <v>743</v>
      </c>
      <c r="E123">
        <f>VLOOKUP(A123,RES!A$2:C$333,3,0)</f>
        <v>4</v>
      </c>
      <c r="F123">
        <f>SUMIF(Urb.levels!A$2:A$6,E123,Urb.levels!J$2:J$6)</f>
        <v>45.56</v>
      </c>
      <c r="G123">
        <f>SUMIF(Urb.levels!A$2:A$6,E123,Urb.levels!K$2:K$6)</f>
        <v>54.44</v>
      </c>
      <c r="H123" t="s">
        <v>742</v>
      </c>
      <c r="I123" s="8">
        <v>103.20872980019281</v>
      </c>
      <c r="J123" s="9">
        <f>I123*F123/100</f>
        <v>47.021897296967843</v>
      </c>
      <c r="K123" s="9">
        <f>I123*G123/100</f>
        <v>56.18683250322497</v>
      </c>
    </row>
    <row r="124" spans="1:11" x14ac:dyDescent="0.2">
      <c r="A124" s="7" t="s">
        <v>312</v>
      </c>
      <c r="B124" s="5" t="str">
        <f t="shared" si="1"/>
        <v>SMEWK037703</v>
      </c>
      <c r="C124" s="5" t="s">
        <v>313</v>
      </c>
      <c r="D124" t="s">
        <v>743</v>
      </c>
      <c r="E124">
        <f>VLOOKUP(A124,RES!A$2:C$333,3,0)</f>
        <v>5</v>
      </c>
      <c r="F124">
        <f>SUMIF(Urb.levels!A$2:A$6,E124,Urb.levels!J$2:J$6)</f>
        <v>30.25</v>
      </c>
      <c r="G124">
        <f>SUMIF(Urb.levels!A$2:A$6,E124,Urb.levels!K$2:K$6)</f>
        <v>69.75</v>
      </c>
      <c r="H124" t="s">
        <v>742</v>
      </c>
      <c r="I124" s="8">
        <v>12.917157341120021</v>
      </c>
      <c r="J124" s="9">
        <f>I124*F124/100</f>
        <v>3.9074400956888065</v>
      </c>
      <c r="K124" s="9">
        <f>I124*G124/100</f>
        <v>9.0097172454312151</v>
      </c>
    </row>
    <row r="125" spans="1:11" x14ac:dyDescent="0.2">
      <c r="A125" s="7" t="s">
        <v>314</v>
      </c>
      <c r="B125" s="5" t="str">
        <f t="shared" si="1"/>
        <v>SMEWK037704</v>
      </c>
      <c r="C125" s="5" t="s">
        <v>315</v>
      </c>
      <c r="D125" t="s">
        <v>743</v>
      </c>
      <c r="E125">
        <f>VLOOKUP(A125,RES!A$2:C$333,3,0)</f>
        <v>4</v>
      </c>
      <c r="F125">
        <f>SUMIF(Urb.levels!A$2:A$6,E125,Urb.levels!J$2:J$6)</f>
        <v>45.56</v>
      </c>
      <c r="G125">
        <f>SUMIF(Urb.levels!A$2:A$6,E125,Urb.levels!K$2:K$6)</f>
        <v>54.44</v>
      </c>
      <c r="H125" t="s">
        <v>742</v>
      </c>
      <c r="I125" s="8">
        <v>31.10400076170194</v>
      </c>
      <c r="J125" s="9">
        <f>I125*F125/100</f>
        <v>14.170982747031406</v>
      </c>
      <c r="K125" s="9">
        <f>I125*G125/100</f>
        <v>16.933018014670537</v>
      </c>
    </row>
    <row r="126" spans="1:11" x14ac:dyDescent="0.2">
      <c r="A126" s="7" t="s">
        <v>316</v>
      </c>
      <c r="B126" s="5" t="str">
        <f t="shared" si="1"/>
        <v>SMEWK038400</v>
      </c>
      <c r="C126" s="5" t="s">
        <v>317</v>
      </c>
      <c r="D126" t="s">
        <v>743</v>
      </c>
      <c r="E126">
        <f>VLOOKUP(A126,RES!A$2:C$333,3,0)</f>
        <v>1</v>
      </c>
      <c r="F126">
        <f>SUMIF(Urb.levels!A$2:A$6,E126,Urb.levels!J$2:J$6)</f>
        <v>53.29</v>
      </c>
      <c r="G126">
        <f>SUMIF(Urb.levels!A$2:A$6,E126,Urb.levels!K$2:K$6)</f>
        <v>46.71</v>
      </c>
      <c r="H126" t="s">
        <v>742</v>
      </c>
      <c r="I126" s="8">
        <v>74.353985291919727</v>
      </c>
      <c r="J126" s="9">
        <f>I126*F126/100</f>
        <v>39.62323876206402</v>
      </c>
      <c r="K126" s="9">
        <f>I126*G126/100</f>
        <v>34.730746529855708</v>
      </c>
    </row>
    <row r="127" spans="1:11" x14ac:dyDescent="0.2">
      <c r="A127" s="7" t="s">
        <v>318</v>
      </c>
      <c r="B127" s="5" t="str">
        <f t="shared" si="1"/>
        <v>SMEWK038401</v>
      </c>
      <c r="C127" s="5" t="s">
        <v>319</v>
      </c>
      <c r="D127" t="s">
        <v>743</v>
      </c>
      <c r="E127">
        <f>VLOOKUP(A127,RES!A$2:C$333,3,0)</f>
        <v>1</v>
      </c>
      <c r="F127">
        <f>SUMIF(Urb.levels!A$2:A$6,E127,Urb.levels!J$2:J$6)</f>
        <v>53.29</v>
      </c>
      <c r="G127">
        <f>SUMIF(Urb.levels!A$2:A$6,E127,Urb.levels!K$2:K$6)</f>
        <v>46.71</v>
      </c>
      <c r="H127" t="s">
        <v>742</v>
      </c>
      <c r="I127" s="8">
        <v>23.199471642509092</v>
      </c>
      <c r="J127" s="9">
        <f>I127*F127/100</f>
        <v>12.362998438293095</v>
      </c>
      <c r="K127" s="9">
        <f>I127*G127/100</f>
        <v>10.836473204215997</v>
      </c>
    </row>
    <row r="128" spans="1:11" x14ac:dyDescent="0.2">
      <c r="A128" s="7" t="s">
        <v>320</v>
      </c>
      <c r="B128" s="5" t="str">
        <f t="shared" si="1"/>
        <v>SMEWK038402</v>
      </c>
      <c r="C128" s="5" t="s">
        <v>321</v>
      </c>
      <c r="D128" t="s">
        <v>743</v>
      </c>
      <c r="E128">
        <f>VLOOKUP(A128,RES!A$2:C$333,3,0)</f>
        <v>3</v>
      </c>
      <c r="F128">
        <f>SUMIF(Urb.levels!A$2:A$6,E128,Urb.levels!J$2:J$6)</f>
        <v>46.77</v>
      </c>
      <c r="G128">
        <f>SUMIF(Urb.levels!A$2:A$6,E128,Urb.levels!K$2:K$6)</f>
        <v>53.23</v>
      </c>
      <c r="H128" t="s">
        <v>742</v>
      </c>
      <c r="I128" s="8">
        <v>19.279339315104508</v>
      </c>
      <c r="J128" s="9">
        <f>I128*F128/100</f>
        <v>9.0169469976743795</v>
      </c>
      <c r="K128" s="9">
        <f>I128*G128/100</f>
        <v>10.262392317430129</v>
      </c>
    </row>
    <row r="129" spans="1:11" x14ac:dyDescent="0.2">
      <c r="A129" s="7" t="s">
        <v>322</v>
      </c>
      <c r="B129" s="5" t="str">
        <f t="shared" si="1"/>
        <v>SMEWK038500</v>
      </c>
      <c r="C129" s="5" t="s">
        <v>323</v>
      </c>
      <c r="D129" t="s">
        <v>743</v>
      </c>
      <c r="E129">
        <f>VLOOKUP(A129,RES!A$2:C$333,3,0)</f>
        <v>3</v>
      </c>
      <c r="F129">
        <f>SUMIF(Urb.levels!A$2:A$6,E129,Urb.levels!J$2:J$6)</f>
        <v>46.77</v>
      </c>
      <c r="G129">
        <f>SUMIF(Urb.levels!A$2:A$6,E129,Urb.levels!K$2:K$6)</f>
        <v>53.23</v>
      </c>
      <c r="H129" t="s">
        <v>742</v>
      </c>
      <c r="I129" s="8">
        <v>41.836166313776786</v>
      </c>
      <c r="J129" s="9">
        <f>I129*F129/100</f>
        <v>19.566774984953405</v>
      </c>
      <c r="K129" s="9">
        <f>I129*G129/100</f>
        <v>22.269391328823382</v>
      </c>
    </row>
    <row r="130" spans="1:11" x14ac:dyDescent="0.2">
      <c r="A130" s="7" t="s">
        <v>326</v>
      </c>
      <c r="B130" s="5" t="str">
        <f t="shared" si="1"/>
        <v>SMEWK038502</v>
      </c>
      <c r="C130" s="5" t="s">
        <v>327</v>
      </c>
      <c r="D130" t="s">
        <v>743</v>
      </c>
      <c r="E130">
        <f>VLOOKUP(A130,RES!A$2:C$333,3,0)</f>
        <v>2</v>
      </c>
      <c r="F130">
        <f>SUMIF(Urb.levels!A$2:A$6,E130,Urb.levels!J$2:J$6)</f>
        <v>35.26</v>
      </c>
      <c r="G130">
        <f>SUMIF(Urb.levels!A$2:A$6,E130,Urb.levels!K$2:K$6)</f>
        <v>64.739999999999995</v>
      </c>
      <c r="H130" t="s">
        <v>742</v>
      </c>
      <c r="I130" s="8">
        <v>144.20945807698172</v>
      </c>
      <c r="J130" s="9">
        <f>I130*F130/100</f>
        <v>50.848254917943748</v>
      </c>
      <c r="K130" s="9">
        <f>I130*G130/100</f>
        <v>93.361203159037956</v>
      </c>
    </row>
    <row r="131" spans="1:11" x14ac:dyDescent="0.2">
      <c r="A131" s="7" t="s">
        <v>328</v>
      </c>
      <c r="B131" s="5" t="str">
        <f t="shared" ref="B131:B194" si="2">"SME"&amp;A131</f>
        <v>SMEWK038503</v>
      </c>
      <c r="C131" s="5" t="s">
        <v>329</v>
      </c>
      <c r="D131" t="s">
        <v>743</v>
      </c>
      <c r="E131">
        <f>VLOOKUP(A131,RES!A$2:C$333,3,0)</f>
        <v>5</v>
      </c>
      <c r="F131">
        <f>SUMIF(Urb.levels!A$2:A$6,E131,Urb.levels!J$2:J$6)</f>
        <v>30.25</v>
      </c>
      <c r="G131">
        <f>SUMIF(Urb.levels!A$2:A$6,E131,Urb.levels!K$2:K$6)</f>
        <v>69.75</v>
      </c>
      <c r="H131" t="s">
        <v>742</v>
      </c>
      <c r="I131" s="8">
        <v>2.0564628602778141</v>
      </c>
      <c r="J131" s="9">
        <f>I131*F131/100</f>
        <v>0.62208001523403877</v>
      </c>
      <c r="K131" s="9">
        <f>I131*G131/100</f>
        <v>1.4343828450437752</v>
      </c>
    </row>
    <row r="132" spans="1:11" x14ac:dyDescent="0.2">
      <c r="A132" s="7" t="s">
        <v>330</v>
      </c>
      <c r="B132" s="5" t="str">
        <f t="shared" si="2"/>
        <v>SMEWK038504</v>
      </c>
      <c r="C132" s="5" t="s">
        <v>331</v>
      </c>
      <c r="D132" t="s">
        <v>743</v>
      </c>
      <c r="E132">
        <f>VLOOKUP(A132,RES!A$2:C$333,3,0)</f>
        <v>5</v>
      </c>
      <c r="F132">
        <f>SUMIF(Urb.levels!A$2:A$6,E132,Urb.levels!J$2:J$6)</f>
        <v>30.25</v>
      </c>
      <c r="G132">
        <f>SUMIF(Urb.levels!A$2:A$6,E132,Urb.levels!K$2:K$6)</f>
        <v>69.75</v>
      </c>
      <c r="H132" t="s">
        <v>742</v>
      </c>
      <c r="I132" s="8">
        <v>11.053487873993252</v>
      </c>
      <c r="J132" s="9">
        <f>I132*F132/100</f>
        <v>3.3436800818829586</v>
      </c>
      <c r="K132" s="9">
        <f>I132*G132/100</f>
        <v>7.7098077921102925</v>
      </c>
    </row>
    <row r="133" spans="1:11" x14ac:dyDescent="0.2">
      <c r="A133" s="7" t="s">
        <v>332</v>
      </c>
      <c r="B133" s="5" t="str">
        <f t="shared" si="2"/>
        <v>SMEWK038505</v>
      </c>
      <c r="C133" s="5" t="s">
        <v>333</v>
      </c>
      <c r="D133" t="s">
        <v>743</v>
      </c>
      <c r="E133">
        <f>VLOOKUP(A133,RES!A$2:C$333,3,0)</f>
        <v>5</v>
      </c>
      <c r="F133">
        <f>SUMIF(Urb.levels!A$2:A$6,E133,Urb.levels!J$2:J$6)</f>
        <v>30.25</v>
      </c>
      <c r="G133">
        <f>SUMIF(Urb.levels!A$2:A$6,E133,Urb.levels!K$2:K$6)</f>
        <v>69.75</v>
      </c>
      <c r="H133" t="s">
        <v>742</v>
      </c>
      <c r="I133" s="8">
        <v>4.9483637575434916</v>
      </c>
      <c r="J133" s="9">
        <f>I133*F133/100</f>
        <v>1.4968800366569062</v>
      </c>
      <c r="K133" s="9">
        <f>I133*G133/100</f>
        <v>3.4514837208865856</v>
      </c>
    </row>
    <row r="134" spans="1:11" x14ac:dyDescent="0.2">
      <c r="A134" s="7" t="s">
        <v>334</v>
      </c>
      <c r="B134" s="5" t="str">
        <f t="shared" si="2"/>
        <v>SMEWK038506</v>
      </c>
      <c r="C134" s="5" t="s">
        <v>335</v>
      </c>
      <c r="D134" t="s">
        <v>743</v>
      </c>
      <c r="E134">
        <f>VLOOKUP(A134,RES!A$2:C$333,3,0)</f>
        <v>5</v>
      </c>
      <c r="F134">
        <f>SUMIF(Urb.levels!A$2:A$6,E134,Urb.levels!J$2:J$6)</f>
        <v>30.25</v>
      </c>
      <c r="G134">
        <f>SUMIF(Urb.levels!A$2:A$6,E134,Urb.levels!K$2:K$6)</f>
        <v>69.75</v>
      </c>
      <c r="H134" t="s">
        <v>742</v>
      </c>
      <c r="I134" s="8">
        <v>7.5189423328907594</v>
      </c>
      <c r="J134" s="9">
        <f>I134*F134/100</f>
        <v>2.2744800556994549</v>
      </c>
      <c r="K134" s="9">
        <f>I134*G134/100</f>
        <v>5.2444622771913041</v>
      </c>
    </row>
    <row r="135" spans="1:11" x14ac:dyDescent="0.2">
      <c r="A135" s="7" t="s">
        <v>336</v>
      </c>
      <c r="B135" s="5" t="str">
        <f t="shared" si="2"/>
        <v>SMEWK038507</v>
      </c>
      <c r="C135" s="5" t="s">
        <v>337</v>
      </c>
      <c r="D135" t="s">
        <v>743</v>
      </c>
      <c r="E135">
        <f>VLOOKUP(A135,RES!A$2:C$333,3,0)</f>
        <v>5</v>
      </c>
      <c r="F135">
        <f>SUMIF(Urb.levels!A$2:A$6,E135,Urb.levels!J$2:J$6)</f>
        <v>30.25</v>
      </c>
      <c r="G135">
        <f>SUMIF(Urb.levels!A$2:A$6,E135,Urb.levels!K$2:K$6)</f>
        <v>69.75</v>
      </c>
      <c r="H135" t="s">
        <v>742</v>
      </c>
      <c r="I135" s="8">
        <v>9.5754051931685726</v>
      </c>
      <c r="J135" s="9">
        <f>I135*F135/100</f>
        <v>2.8965600709334933</v>
      </c>
      <c r="K135" s="9">
        <f>I135*G135/100</f>
        <v>6.6788451222350798</v>
      </c>
    </row>
    <row r="136" spans="1:11" x14ac:dyDescent="0.2">
      <c r="A136" s="7" t="s">
        <v>338</v>
      </c>
      <c r="B136" s="5" t="str">
        <f t="shared" si="2"/>
        <v>SMEWK038508</v>
      </c>
      <c r="C136" s="5" t="s">
        <v>339</v>
      </c>
      <c r="D136" t="s">
        <v>743</v>
      </c>
      <c r="E136">
        <f>VLOOKUP(A136,RES!A$2:C$333,3,0)</f>
        <v>5</v>
      </c>
      <c r="F136">
        <f>SUMIF(Urb.levels!A$2:A$6,E136,Urb.levels!J$2:J$6)</f>
        <v>30.25</v>
      </c>
      <c r="G136">
        <f>SUMIF(Urb.levels!A$2:A$6,E136,Urb.levels!K$2:K$6)</f>
        <v>69.75</v>
      </c>
      <c r="H136" t="s">
        <v>742</v>
      </c>
      <c r="I136" s="8">
        <v>3.5988100054861749</v>
      </c>
      <c r="J136" s="9">
        <f>I136*F136/100</f>
        <v>1.0886400266595679</v>
      </c>
      <c r="K136" s="9">
        <f>I136*G136/100</f>
        <v>2.5101699788266068</v>
      </c>
    </row>
    <row r="137" spans="1:11" x14ac:dyDescent="0.2">
      <c r="A137" s="7" t="s">
        <v>340</v>
      </c>
      <c r="B137" s="5" t="str">
        <f t="shared" si="2"/>
        <v>SMEWK038509</v>
      </c>
      <c r="C137" s="5" t="s">
        <v>341</v>
      </c>
      <c r="D137" t="s">
        <v>743</v>
      </c>
      <c r="E137">
        <f>VLOOKUP(A137,RES!A$2:C$333,3,0)</f>
        <v>5</v>
      </c>
      <c r="F137">
        <f>SUMIF(Urb.levels!A$2:A$6,E137,Urb.levels!J$2:J$6)</f>
        <v>30.25</v>
      </c>
      <c r="G137">
        <f>SUMIF(Urb.levels!A$2:A$6,E137,Urb.levels!K$2:K$6)</f>
        <v>69.75</v>
      </c>
      <c r="H137" t="s">
        <v>742</v>
      </c>
      <c r="I137" s="8">
        <v>0.89970250137154373</v>
      </c>
      <c r="J137" s="9">
        <f>I137*F137/100</f>
        <v>0.27216000666489198</v>
      </c>
      <c r="K137" s="9">
        <f>I137*G137/100</f>
        <v>0.62754249470665169</v>
      </c>
    </row>
    <row r="138" spans="1:11" x14ac:dyDescent="0.2">
      <c r="A138" s="7" t="s">
        <v>342</v>
      </c>
      <c r="B138" s="5" t="str">
        <f t="shared" si="2"/>
        <v>SMEWK039201</v>
      </c>
      <c r="C138" s="5" t="s">
        <v>343</v>
      </c>
      <c r="D138" t="s">
        <v>743</v>
      </c>
      <c r="E138">
        <f>VLOOKUP(A138,RES!A$2:C$333,3,0)</f>
        <v>1</v>
      </c>
      <c r="F138">
        <f>SUMIF(Urb.levels!A$2:A$6,E138,Urb.levels!J$2:J$6)</f>
        <v>53.29</v>
      </c>
      <c r="G138">
        <f>SUMIF(Urb.levels!A$2:A$6,E138,Urb.levels!K$2:K$6)</f>
        <v>46.71</v>
      </c>
      <c r="H138" t="s">
        <v>742</v>
      </c>
      <c r="I138" s="8">
        <v>142.98843325369177</v>
      </c>
      <c r="J138" s="9">
        <f>I138*F138/100</f>
        <v>76.198536080892339</v>
      </c>
      <c r="K138" s="9">
        <f>I138*G138/100</f>
        <v>66.789897172799428</v>
      </c>
    </row>
    <row r="139" spans="1:11" x14ac:dyDescent="0.2">
      <c r="A139" s="7" t="s">
        <v>344</v>
      </c>
      <c r="B139" s="5" t="str">
        <f t="shared" si="2"/>
        <v>SMEWK039202</v>
      </c>
      <c r="C139" s="5" t="s">
        <v>345</v>
      </c>
      <c r="D139" t="s">
        <v>743</v>
      </c>
      <c r="E139">
        <f>VLOOKUP(A139,RES!A$2:C$333,3,0)</f>
        <v>1</v>
      </c>
      <c r="F139">
        <f>SUMIF(Urb.levels!A$2:A$6,E139,Urb.levels!J$2:J$6)</f>
        <v>53.29</v>
      </c>
      <c r="G139">
        <f>SUMIF(Urb.levels!A$2:A$6,E139,Urb.levels!K$2:K$6)</f>
        <v>46.71</v>
      </c>
      <c r="H139" t="s">
        <v>742</v>
      </c>
      <c r="I139" s="8">
        <v>120.49587071940317</v>
      </c>
      <c r="J139" s="9">
        <f>I139*F139/100</f>
        <v>64.212249506369957</v>
      </c>
      <c r="K139" s="9">
        <f>I139*G139/100</f>
        <v>56.283621213033221</v>
      </c>
    </row>
    <row r="140" spans="1:11" x14ac:dyDescent="0.2">
      <c r="A140" s="7" t="s">
        <v>346</v>
      </c>
      <c r="B140" s="5" t="str">
        <f t="shared" si="2"/>
        <v>SMEWK039203</v>
      </c>
      <c r="C140" s="5" t="s">
        <v>347</v>
      </c>
      <c r="D140" t="s">
        <v>743</v>
      </c>
      <c r="E140">
        <f>VLOOKUP(A140,RES!A$2:C$333,3,0)</f>
        <v>1</v>
      </c>
      <c r="F140">
        <f>SUMIF(Urb.levels!A$2:A$6,E140,Urb.levels!J$2:J$6)</f>
        <v>53.29</v>
      </c>
      <c r="G140">
        <f>SUMIF(Urb.levels!A$2:A$6,E140,Urb.levels!K$2:K$6)</f>
        <v>46.71</v>
      </c>
      <c r="H140" t="s">
        <v>742</v>
      </c>
      <c r="I140" s="8">
        <v>30.911207368550897</v>
      </c>
      <c r="J140" s="9">
        <f>I140*F140/100</f>
        <v>16.472582406700774</v>
      </c>
      <c r="K140" s="9">
        <f>I140*G140/100</f>
        <v>14.438624961850126</v>
      </c>
    </row>
    <row r="141" spans="1:11" x14ac:dyDescent="0.2">
      <c r="A141" s="7" t="s">
        <v>348</v>
      </c>
      <c r="B141" s="5" t="str">
        <f t="shared" si="2"/>
        <v>SMEWK039204</v>
      </c>
      <c r="C141" s="5" t="s">
        <v>349</v>
      </c>
      <c r="D141" t="s">
        <v>743</v>
      </c>
      <c r="E141">
        <f>VLOOKUP(A141,RES!A$2:C$333,3,0)</f>
        <v>1</v>
      </c>
      <c r="F141">
        <f>SUMIF(Urb.levels!A$2:A$6,E141,Urb.levels!J$2:J$6)</f>
        <v>53.29</v>
      </c>
      <c r="G141">
        <f>SUMIF(Urb.levels!A$2:A$6,E141,Urb.levels!K$2:K$6)</f>
        <v>46.71</v>
      </c>
      <c r="H141" t="s">
        <v>742</v>
      </c>
      <c r="I141" s="8">
        <v>27.119603969913676</v>
      </c>
      <c r="J141" s="9">
        <f>I141*F141/100</f>
        <v>14.452036955566998</v>
      </c>
      <c r="K141" s="9">
        <f>I141*G141/100</f>
        <v>12.667567014346679</v>
      </c>
    </row>
    <row r="142" spans="1:11" x14ac:dyDescent="0.2">
      <c r="A142" s="7" t="s">
        <v>350</v>
      </c>
      <c r="B142" s="5" t="str">
        <f t="shared" si="2"/>
        <v>SMEWK039205</v>
      </c>
      <c r="C142" s="5" t="s">
        <v>351</v>
      </c>
      <c r="D142" t="s">
        <v>743</v>
      </c>
      <c r="E142">
        <f>VLOOKUP(A142,RES!A$2:C$333,3,0)</f>
        <v>2</v>
      </c>
      <c r="F142">
        <f>SUMIF(Urb.levels!A$2:A$6,E142,Urb.levels!J$2:J$6)</f>
        <v>35.26</v>
      </c>
      <c r="G142">
        <f>SUMIF(Urb.levels!A$2:A$6,E142,Urb.levels!K$2:K$6)</f>
        <v>64.739999999999995</v>
      </c>
      <c r="H142" t="s">
        <v>742</v>
      </c>
      <c r="I142" s="8">
        <v>32.003703263073483</v>
      </c>
      <c r="J142" s="9">
        <f>I142*F142/100</f>
        <v>11.284505770559711</v>
      </c>
      <c r="K142" s="9">
        <f>I142*G142/100</f>
        <v>20.719197492513771</v>
      </c>
    </row>
    <row r="143" spans="1:11" x14ac:dyDescent="0.2">
      <c r="A143" s="7" t="s">
        <v>352</v>
      </c>
      <c r="B143" s="5" t="str">
        <f t="shared" si="2"/>
        <v>SMEWK039206</v>
      </c>
      <c r="C143" s="5" t="s">
        <v>353</v>
      </c>
      <c r="D143" t="s">
        <v>743</v>
      </c>
      <c r="E143">
        <f>VLOOKUP(A143,RES!A$2:C$333,3,0)</f>
        <v>2</v>
      </c>
      <c r="F143">
        <f>SUMIF(Urb.levels!A$2:A$6,E143,Urb.levels!J$2:J$6)</f>
        <v>35.26</v>
      </c>
      <c r="G143">
        <f>SUMIF(Urb.levels!A$2:A$6,E143,Urb.levels!K$2:K$6)</f>
        <v>64.739999999999995</v>
      </c>
      <c r="H143" t="s">
        <v>742</v>
      </c>
      <c r="I143" s="8">
        <v>148.38664826192104</v>
      </c>
      <c r="J143" s="9">
        <f>I143*F143/100</f>
        <v>52.321132177153359</v>
      </c>
      <c r="K143" s="9">
        <f>I143*G143/100</f>
        <v>96.06551608476768</v>
      </c>
    </row>
    <row r="144" spans="1:11" x14ac:dyDescent="0.2">
      <c r="A144" s="7" t="s">
        <v>354</v>
      </c>
      <c r="B144" s="5" t="str">
        <f t="shared" si="2"/>
        <v>SMEWK039207</v>
      </c>
      <c r="C144" s="5" t="s">
        <v>355</v>
      </c>
      <c r="D144" t="s">
        <v>743</v>
      </c>
      <c r="E144">
        <f>VLOOKUP(A144,RES!A$2:C$333,3,0)</f>
        <v>1</v>
      </c>
      <c r="F144">
        <f>SUMIF(Urb.levels!A$2:A$6,E144,Urb.levels!J$2:J$6)</f>
        <v>53.29</v>
      </c>
      <c r="G144">
        <f>SUMIF(Urb.levels!A$2:A$6,E144,Urb.levels!K$2:K$6)</f>
        <v>46.71</v>
      </c>
      <c r="H144" t="s">
        <v>742</v>
      </c>
      <c r="I144" s="8">
        <v>7.7760001904254858</v>
      </c>
      <c r="J144" s="9">
        <f>I144*F144/100</f>
        <v>4.1438305014777415</v>
      </c>
      <c r="K144" s="9">
        <f>I144*G144/100</f>
        <v>3.6321696889477444</v>
      </c>
    </row>
    <row r="145" spans="1:11" x14ac:dyDescent="0.2">
      <c r="A145" s="7" t="s">
        <v>356</v>
      </c>
      <c r="B145" s="5" t="str">
        <f t="shared" si="2"/>
        <v>SMEWK039208</v>
      </c>
      <c r="C145" s="5" t="s">
        <v>357</v>
      </c>
      <c r="D145" t="s">
        <v>743</v>
      </c>
      <c r="E145">
        <f>VLOOKUP(A145,RES!A$2:C$333,3,0)</f>
        <v>1</v>
      </c>
      <c r="F145">
        <f>SUMIF(Urb.levels!A$2:A$6,E145,Urb.levels!J$2:J$6)</f>
        <v>53.29</v>
      </c>
      <c r="G145">
        <f>SUMIF(Urb.levels!A$2:A$6,E145,Urb.levels!K$2:K$6)</f>
        <v>46.71</v>
      </c>
      <c r="H145" t="s">
        <v>742</v>
      </c>
      <c r="I145" s="8">
        <v>9.5111407287848913</v>
      </c>
      <c r="J145" s="9">
        <f>I145*F145/100</f>
        <v>5.0684868943694683</v>
      </c>
      <c r="K145" s="9">
        <f>I145*G145/100</f>
        <v>4.4426538344154229</v>
      </c>
    </row>
    <row r="146" spans="1:11" x14ac:dyDescent="0.2">
      <c r="A146" s="7" t="s">
        <v>358</v>
      </c>
      <c r="B146" s="5" t="str">
        <f t="shared" si="2"/>
        <v>SMEWK039209</v>
      </c>
      <c r="C146" s="5" t="s">
        <v>359</v>
      </c>
      <c r="D146" t="s">
        <v>743</v>
      </c>
      <c r="E146">
        <f>VLOOKUP(A146,RES!A$2:C$333,3,0)</f>
        <v>2</v>
      </c>
      <c r="F146">
        <f>SUMIF(Urb.levels!A$2:A$6,E146,Urb.levels!J$2:J$6)</f>
        <v>35.26</v>
      </c>
      <c r="G146">
        <f>SUMIF(Urb.levels!A$2:A$6,E146,Urb.levels!K$2:K$6)</f>
        <v>64.739999999999995</v>
      </c>
      <c r="H146" t="s">
        <v>742</v>
      </c>
      <c r="I146" s="8">
        <v>14.780826808246792</v>
      </c>
      <c r="J146" s="9">
        <f>I146*F146/100</f>
        <v>5.2117195325878187</v>
      </c>
      <c r="K146" s="9">
        <f>I146*G146/100</f>
        <v>9.5691072756589719</v>
      </c>
    </row>
    <row r="147" spans="1:11" x14ac:dyDescent="0.2">
      <c r="A147" s="7" t="s">
        <v>360</v>
      </c>
      <c r="B147" s="5" t="str">
        <f t="shared" si="2"/>
        <v>SMEWK039210</v>
      </c>
      <c r="C147" s="5" t="s">
        <v>361</v>
      </c>
      <c r="D147" t="s">
        <v>743</v>
      </c>
      <c r="E147">
        <f>VLOOKUP(A147,RES!A$2:C$333,3,0)</f>
        <v>1</v>
      </c>
      <c r="F147">
        <f>SUMIF(Urb.levels!A$2:A$6,E147,Urb.levels!J$2:J$6)</f>
        <v>53.29</v>
      </c>
      <c r="G147">
        <f>SUMIF(Urb.levels!A$2:A$6,E147,Urb.levels!K$2:K$6)</f>
        <v>46.71</v>
      </c>
      <c r="H147" t="s">
        <v>742</v>
      </c>
      <c r="I147" s="8">
        <v>14.202446628793655</v>
      </c>
      <c r="J147" s="9">
        <f>I147*F147/100</f>
        <v>7.5684838084841388</v>
      </c>
      <c r="K147" s="9">
        <f>I147*G147/100</f>
        <v>6.6339628203095167</v>
      </c>
    </row>
    <row r="148" spans="1:11" x14ac:dyDescent="0.2">
      <c r="A148" s="7" t="s">
        <v>362</v>
      </c>
      <c r="B148" s="5" t="str">
        <f t="shared" si="2"/>
        <v>SMEWK039211</v>
      </c>
      <c r="C148" s="5" t="s">
        <v>363</v>
      </c>
      <c r="D148" t="s">
        <v>743</v>
      </c>
      <c r="E148">
        <f>VLOOKUP(A148,RES!A$2:C$333,3,0)</f>
        <v>1</v>
      </c>
      <c r="F148">
        <f>SUMIF(Urb.levels!A$2:A$6,E148,Urb.levels!J$2:J$6)</f>
        <v>53.29</v>
      </c>
      <c r="G148">
        <f>SUMIF(Urb.levels!A$2:A$6,E148,Urb.levels!K$2:K$6)</f>
        <v>46.71</v>
      </c>
      <c r="H148" t="s">
        <v>742</v>
      </c>
      <c r="I148" s="8">
        <v>8.8684960849480738</v>
      </c>
      <c r="J148" s="9">
        <f>I148*F148/100</f>
        <v>4.7260215636688283</v>
      </c>
      <c r="K148" s="9">
        <f>I148*G148/100</f>
        <v>4.1424745212792455</v>
      </c>
    </row>
    <row r="149" spans="1:11" x14ac:dyDescent="0.2">
      <c r="A149" s="7" t="s">
        <v>364</v>
      </c>
      <c r="B149" s="5" t="str">
        <f t="shared" si="2"/>
        <v>SMEWK039212</v>
      </c>
      <c r="C149" s="5" t="s">
        <v>365</v>
      </c>
      <c r="D149" t="s">
        <v>743</v>
      </c>
      <c r="E149">
        <f>VLOOKUP(A149,RES!A$2:C$333,3,0)</f>
        <v>1</v>
      </c>
      <c r="F149">
        <f>SUMIF(Urb.levels!A$2:A$6,E149,Urb.levels!J$2:J$6)</f>
        <v>53.29</v>
      </c>
      <c r="G149">
        <f>SUMIF(Urb.levels!A$2:A$6,E149,Urb.levels!K$2:K$6)</f>
        <v>46.71</v>
      </c>
      <c r="H149" t="s">
        <v>742</v>
      </c>
      <c r="I149" s="8">
        <v>40.807934883637877</v>
      </c>
      <c r="J149" s="9">
        <f>I149*F149/100</f>
        <v>21.746548499490622</v>
      </c>
      <c r="K149" s="9">
        <f>I149*G149/100</f>
        <v>19.061386384147252</v>
      </c>
    </row>
    <row r="150" spans="1:11" x14ac:dyDescent="0.2">
      <c r="A150" s="7" t="s">
        <v>366</v>
      </c>
      <c r="B150" s="5" t="str">
        <f t="shared" si="2"/>
        <v>SMEWK039213</v>
      </c>
      <c r="C150" s="5" t="s">
        <v>367</v>
      </c>
      <c r="D150" t="s">
        <v>743</v>
      </c>
      <c r="E150">
        <f>VLOOKUP(A150,RES!A$2:C$333,3,0)</f>
        <v>1</v>
      </c>
      <c r="F150">
        <f>SUMIF(Urb.levels!A$2:A$6,E150,Urb.levels!J$2:J$6)</f>
        <v>53.29</v>
      </c>
      <c r="G150">
        <f>SUMIF(Urb.levels!A$2:A$6,E150,Urb.levels!K$2:K$6)</f>
        <v>46.71</v>
      </c>
      <c r="H150" t="s">
        <v>742</v>
      </c>
      <c r="I150" s="8">
        <v>17.801256634279831</v>
      </c>
      <c r="J150" s="9">
        <f>I150*F150/100</f>
        <v>9.4862896604077225</v>
      </c>
      <c r="K150" s="9">
        <f>I150*G150/100</f>
        <v>8.3149669738721101</v>
      </c>
    </row>
    <row r="151" spans="1:11" x14ac:dyDescent="0.2">
      <c r="A151" s="7" t="s">
        <v>368</v>
      </c>
      <c r="B151" s="5" t="str">
        <f t="shared" si="2"/>
        <v>SMEWK039214</v>
      </c>
      <c r="C151" s="5" t="s">
        <v>369</v>
      </c>
      <c r="D151" t="s">
        <v>743</v>
      </c>
      <c r="E151">
        <f>VLOOKUP(A151,RES!A$2:C$333,3,0)</f>
        <v>1</v>
      </c>
      <c r="F151">
        <f>SUMIF(Urb.levels!A$2:A$6,E151,Urb.levels!J$2:J$6)</f>
        <v>53.29</v>
      </c>
      <c r="G151">
        <f>SUMIF(Urb.levels!A$2:A$6,E151,Urb.levels!K$2:K$6)</f>
        <v>46.71</v>
      </c>
      <c r="H151" t="s">
        <v>742</v>
      </c>
      <c r="I151" s="8">
        <v>3.8558678630209018</v>
      </c>
      <c r="J151" s="9">
        <f>I151*F151/100</f>
        <v>2.0547919842038387</v>
      </c>
      <c r="K151" s="9">
        <f>I151*G151/100</f>
        <v>1.8010758788170633</v>
      </c>
    </row>
    <row r="152" spans="1:11" x14ac:dyDescent="0.2">
      <c r="A152" s="7" t="s">
        <v>370</v>
      </c>
      <c r="B152" s="5" t="str">
        <f t="shared" si="2"/>
        <v>SMEWK039215</v>
      </c>
      <c r="C152" s="5" t="s">
        <v>371</v>
      </c>
      <c r="D152" t="s">
        <v>743</v>
      </c>
      <c r="E152">
        <f>VLOOKUP(A152,RES!A$2:C$333,3,0)</f>
        <v>1</v>
      </c>
      <c r="F152">
        <f>SUMIF(Urb.levels!A$2:A$6,E152,Urb.levels!J$2:J$6)</f>
        <v>53.29</v>
      </c>
      <c r="G152">
        <f>SUMIF(Urb.levels!A$2:A$6,E152,Urb.levels!K$2:K$6)</f>
        <v>46.71</v>
      </c>
      <c r="H152" t="s">
        <v>742</v>
      </c>
      <c r="I152" s="8">
        <v>3.0204298260330398</v>
      </c>
      <c r="J152" s="9">
        <f>I152*F152/100</f>
        <v>1.6095870542930069</v>
      </c>
      <c r="K152" s="9">
        <f>I152*G152/100</f>
        <v>1.4108427717400329</v>
      </c>
    </row>
    <row r="153" spans="1:11" x14ac:dyDescent="0.2">
      <c r="A153" s="7" t="s">
        <v>372</v>
      </c>
      <c r="B153" s="5" t="str">
        <f t="shared" si="2"/>
        <v>SMEWK039216</v>
      </c>
      <c r="C153" s="5" t="s">
        <v>373</v>
      </c>
      <c r="D153" t="s">
        <v>743</v>
      </c>
      <c r="E153">
        <f>VLOOKUP(A153,RES!A$2:C$333,3,0)</f>
        <v>2</v>
      </c>
      <c r="F153">
        <f>SUMIF(Urb.levels!A$2:A$6,E153,Urb.levels!J$2:J$6)</f>
        <v>35.26</v>
      </c>
      <c r="G153">
        <f>SUMIF(Urb.levels!A$2:A$6,E153,Urb.levels!K$2:K$6)</f>
        <v>64.739999999999995</v>
      </c>
      <c r="H153" t="s">
        <v>742</v>
      </c>
      <c r="I153" s="8">
        <v>3.7916033986372204</v>
      </c>
      <c r="J153" s="9">
        <f>I153*F153/100</f>
        <v>1.3369193583594838</v>
      </c>
      <c r="K153" s="9">
        <f>I153*G153/100</f>
        <v>2.4546840402777361</v>
      </c>
    </row>
    <row r="154" spans="1:11" x14ac:dyDescent="0.2">
      <c r="A154" s="7" t="s">
        <v>374</v>
      </c>
      <c r="B154" s="5" t="str">
        <f t="shared" si="2"/>
        <v>SMEWK039217</v>
      </c>
      <c r="C154" s="5" t="s">
        <v>375</v>
      </c>
      <c r="D154" t="s">
        <v>743</v>
      </c>
      <c r="E154">
        <f>VLOOKUP(A154,RES!A$2:C$333,3,0)</f>
        <v>5</v>
      </c>
      <c r="F154">
        <f>SUMIF(Urb.levels!A$2:A$6,E154,Urb.levels!J$2:J$6)</f>
        <v>30.25</v>
      </c>
      <c r="G154">
        <f>SUMIF(Urb.levels!A$2:A$6,E154,Urb.levels!K$2:K$6)</f>
        <v>69.75</v>
      </c>
      <c r="H154" t="s">
        <v>742</v>
      </c>
      <c r="I154" s="8">
        <v>2.3777851821962228</v>
      </c>
      <c r="J154" s="9">
        <f>I154*F154/100</f>
        <v>0.71928001761435734</v>
      </c>
      <c r="K154" s="9">
        <f>I154*G154/100</f>
        <v>1.6585051645818654</v>
      </c>
    </row>
    <row r="155" spans="1:11" x14ac:dyDescent="0.2">
      <c r="A155" s="7" t="s">
        <v>376</v>
      </c>
      <c r="B155" s="5" t="str">
        <f t="shared" si="2"/>
        <v>SMEWK039218</v>
      </c>
      <c r="C155" s="5" t="s">
        <v>377</v>
      </c>
      <c r="D155" t="s">
        <v>743</v>
      </c>
      <c r="E155">
        <f>VLOOKUP(A155,RES!A$2:C$333,3,0)</f>
        <v>1</v>
      </c>
      <c r="F155">
        <f>SUMIF(Urb.levels!A$2:A$6,E155,Urb.levels!J$2:J$6)</f>
        <v>53.29</v>
      </c>
      <c r="G155">
        <f>SUMIF(Urb.levels!A$2:A$6,E155,Urb.levels!K$2:K$6)</f>
        <v>46.71</v>
      </c>
      <c r="H155" t="s">
        <v>742</v>
      </c>
      <c r="I155" s="8">
        <v>8.9327605493317552</v>
      </c>
      <c r="J155" s="9">
        <f>I155*F155/100</f>
        <v>4.7602680967388924</v>
      </c>
      <c r="K155" s="9">
        <f>I155*G155/100</f>
        <v>4.1724924525928628</v>
      </c>
    </row>
    <row r="156" spans="1:11" x14ac:dyDescent="0.2">
      <c r="A156" s="7" t="s">
        <v>378</v>
      </c>
      <c r="B156" s="5" t="str">
        <f t="shared" si="2"/>
        <v>SMEWK039219</v>
      </c>
      <c r="C156" s="5" t="s">
        <v>379</v>
      </c>
      <c r="D156" t="s">
        <v>743</v>
      </c>
      <c r="E156">
        <f>VLOOKUP(A156,RES!A$2:C$333,3,0)</f>
        <v>1</v>
      </c>
      <c r="F156">
        <f>SUMIF(Urb.levels!A$2:A$6,E156,Urb.levels!J$2:J$6)</f>
        <v>53.29</v>
      </c>
      <c r="G156">
        <f>SUMIF(Urb.levels!A$2:A$6,E156,Urb.levels!K$2:K$6)</f>
        <v>46.71</v>
      </c>
      <c r="H156" t="s">
        <v>742</v>
      </c>
      <c r="I156" s="8">
        <v>8.4186448342623024</v>
      </c>
      <c r="J156" s="9">
        <f>I156*F156/100</f>
        <v>4.4862958321783815</v>
      </c>
      <c r="K156" s="9">
        <f>I156*G156/100</f>
        <v>3.9323490020839218</v>
      </c>
    </row>
    <row r="157" spans="1:11" x14ac:dyDescent="0.2">
      <c r="A157" s="7" t="s">
        <v>380</v>
      </c>
      <c r="B157" s="5" t="str">
        <f t="shared" si="2"/>
        <v>SMEWK039220</v>
      </c>
      <c r="C157" s="5" t="s">
        <v>381</v>
      </c>
      <c r="D157" t="s">
        <v>743</v>
      </c>
      <c r="E157">
        <f>VLOOKUP(A157,RES!A$2:C$333,3,0)</f>
        <v>1</v>
      </c>
      <c r="F157">
        <f>SUMIF(Urb.levels!A$2:A$6,E157,Urb.levels!J$2:J$6)</f>
        <v>53.29</v>
      </c>
      <c r="G157">
        <f>SUMIF(Urb.levels!A$2:A$6,E157,Urb.levels!K$2:K$6)</f>
        <v>46.71</v>
      </c>
      <c r="H157" t="s">
        <v>742</v>
      </c>
      <c r="I157" s="8">
        <v>11.310545731527979</v>
      </c>
      <c r="J157" s="9">
        <f>I157*F157/100</f>
        <v>6.0273898203312601</v>
      </c>
      <c r="K157" s="9">
        <f>I157*G157/100</f>
        <v>5.2831559111967188</v>
      </c>
    </row>
    <row r="158" spans="1:11" x14ac:dyDescent="0.2">
      <c r="A158" s="7" t="s">
        <v>382</v>
      </c>
      <c r="B158" s="5" t="str">
        <f t="shared" si="2"/>
        <v>SMEWK039221</v>
      </c>
      <c r="C158" s="5" t="s">
        <v>383</v>
      </c>
      <c r="D158" t="s">
        <v>743</v>
      </c>
      <c r="E158">
        <f>VLOOKUP(A158,RES!A$2:C$333,3,0)</f>
        <v>1</v>
      </c>
      <c r="F158">
        <f>SUMIF(Urb.levels!A$2:A$6,E158,Urb.levels!J$2:J$6)</f>
        <v>53.29</v>
      </c>
      <c r="G158">
        <f>SUMIF(Urb.levels!A$2:A$6,E158,Urb.levels!K$2:K$6)</f>
        <v>46.71</v>
      </c>
      <c r="H158" t="s">
        <v>742</v>
      </c>
      <c r="I158" s="8">
        <v>4.4985125068577183</v>
      </c>
      <c r="J158" s="9">
        <f>I158*F158/100</f>
        <v>2.3972573149044778</v>
      </c>
      <c r="K158" s="9">
        <f>I158*G158/100</f>
        <v>2.1012551919532401</v>
      </c>
    </row>
    <row r="159" spans="1:11" x14ac:dyDescent="0.2">
      <c r="A159" s="7" t="s">
        <v>384</v>
      </c>
      <c r="B159" s="5" t="str">
        <f t="shared" si="2"/>
        <v>SMEWK039300</v>
      </c>
      <c r="C159" s="5" t="s">
        <v>305</v>
      </c>
      <c r="D159" t="s">
        <v>743</v>
      </c>
      <c r="E159">
        <f>VLOOKUP(A159,RES!A$2:C$333,3,0)</f>
        <v>4</v>
      </c>
      <c r="F159">
        <f>SUMIF(Urb.levels!A$2:A$6,E159,Urb.levels!J$2:J$6)</f>
        <v>45.56</v>
      </c>
      <c r="G159">
        <f>SUMIF(Urb.levels!A$2:A$6,E159,Urb.levels!K$2:K$6)</f>
        <v>54.44</v>
      </c>
      <c r="H159" t="s">
        <v>742</v>
      </c>
      <c r="I159" s="8">
        <v>57.195373301476707</v>
      </c>
      <c r="J159" s="9">
        <f>I159*F159/100</f>
        <v>26.058212076152792</v>
      </c>
      <c r="K159" s="9">
        <f>I159*G159/100</f>
        <v>31.137161225323915</v>
      </c>
    </row>
    <row r="160" spans="1:11" x14ac:dyDescent="0.2">
      <c r="A160" s="7" t="s">
        <v>385</v>
      </c>
      <c r="B160" s="5" t="str">
        <f t="shared" si="2"/>
        <v>SMEWK039401</v>
      </c>
      <c r="C160" s="5" t="s">
        <v>386</v>
      </c>
      <c r="D160" t="s">
        <v>743</v>
      </c>
      <c r="E160">
        <f>VLOOKUP(A160,RES!A$2:C$333,3,0)</f>
        <v>2</v>
      </c>
      <c r="F160">
        <f>SUMIF(Urb.levels!A$2:A$6,E160,Urb.levels!J$2:J$6)</f>
        <v>35.26</v>
      </c>
      <c r="G160">
        <f>SUMIF(Urb.levels!A$2:A$6,E160,Urb.levels!K$2:K$6)</f>
        <v>64.739999999999995</v>
      </c>
      <c r="H160" t="s">
        <v>742</v>
      </c>
      <c r="I160" s="8">
        <v>397.539976677455</v>
      </c>
      <c r="J160" s="9">
        <f>I160*F160/100</f>
        <v>140.17259577647062</v>
      </c>
      <c r="K160" s="9">
        <f>I160*G160/100</f>
        <v>257.36738090098436</v>
      </c>
    </row>
    <row r="161" spans="1:11" x14ac:dyDescent="0.2">
      <c r="A161" s="7" t="s">
        <v>387</v>
      </c>
      <c r="B161" s="5" t="str">
        <f t="shared" si="2"/>
        <v>SMEWK039402</v>
      </c>
      <c r="C161" s="5" t="s">
        <v>388</v>
      </c>
      <c r="D161" t="s">
        <v>743</v>
      </c>
      <c r="E161">
        <f>VLOOKUP(A161,RES!A$2:C$333,3,0)</f>
        <v>2</v>
      </c>
      <c r="F161">
        <f>SUMIF(Urb.levels!A$2:A$6,E161,Urb.levels!J$2:J$6)</f>
        <v>35.26</v>
      </c>
      <c r="G161">
        <f>SUMIF(Urb.levels!A$2:A$6,E161,Urb.levels!K$2:K$6)</f>
        <v>64.739999999999995</v>
      </c>
      <c r="H161" t="s">
        <v>742</v>
      </c>
      <c r="I161" s="8">
        <v>201.66188923599316</v>
      </c>
      <c r="J161" s="9">
        <f>I161*F161/100</f>
        <v>71.105982144611175</v>
      </c>
      <c r="K161" s="9">
        <f>I161*G161/100</f>
        <v>130.55590709138195</v>
      </c>
    </row>
    <row r="162" spans="1:11" x14ac:dyDescent="0.2">
      <c r="A162" s="7" t="s">
        <v>389</v>
      </c>
      <c r="B162" s="5" t="str">
        <f t="shared" si="2"/>
        <v>SMEWK039403</v>
      </c>
      <c r="C162" s="5" t="s">
        <v>390</v>
      </c>
      <c r="D162" t="s">
        <v>743</v>
      </c>
      <c r="E162">
        <f>VLOOKUP(A162,RES!A$2:C$333,3,0)</f>
        <v>3</v>
      </c>
      <c r="F162">
        <f>SUMIF(Urb.levels!A$2:A$6,E162,Urb.levels!J$2:J$6)</f>
        <v>46.77</v>
      </c>
      <c r="G162">
        <f>SUMIF(Urb.levels!A$2:A$6,E162,Urb.levels!K$2:K$6)</f>
        <v>53.23</v>
      </c>
      <c r="H162" t="s">
        <v>742</v>
      </c>
      <c r="I162" s="8">
        <v>43.249984530217787</v>
      </c>
      <c r="J162" s="9">
        <f>I162*F162/100</f>
        <v>20.228017764782859</v>
      </c>
      <c r="K162" s="9">
        <f>I162*G162/100</f>
        <v>23.021966765434925</v>
      </c>
    </row>
    <row r="163" spans="1:11" x14ac:dyDescent="0.2">
      <c r="A163" s="7" t="s">
        <v>391</v>
      </c>
      <c r="B163" s="5" t="str">
        <f t="shared" si="2"/>
        <v>SMEWK039404</v>
      </c>
      <c r="C163" s="5" t="s">
        <v>392</v>
      </c>
      <c r="D163" t="s">
        <v>743</v>
      </c>
      <c r="E163">
        <f>VLOOKUP(A163,RES!A$2:C$333,3,0)</f>
        <v>5</v>
      </c>
      <c r="F163">
        <f>SUMIF(Urb.levels!A$2:A$6,E163,Urb.levels!J$2:J$6)</f>
        <v>30.25</v>
      </c>
      <c r="G163">
        <f>SUMIF(Urb.levels!A$2:A$6,E163,Urb.levels!K$2:K$6)</f>
        <v>69.75</v>
      </c>
      <c r="H163" t="s">
        <v>742</v>
      </c>
      <c r="I163" s="8">
        <v>62.336530452171246</v>
      </c>
      <c r="J163" s="9">
        <f>I163*F163/100</f>
        <v>18.856800461781802</v>
      </c>
      <c r="K163" s="9">
        <f>I163*G163/100</f>
        <v>43.479729990389444</v>
      </c>
    </row>
    <row r="164" spans="1:11" x14ac:dyDescent="0.2">
      <c r="A164" s="7" t="s">
        <v>393</v>
      </c>
      <c r="B164" s="5" t="str">
        <f t="shared" si="2"/>
        <v>SMEWK039405</v>
      </c>
      <c r="C164" s="5" t="s">
        <v>394</v>
      </c>
      <c r="D164" t="s">
        <v>743</v>
      </c>
      <c r="E164">
        <f>VLOOKUP(A164,RES!A$2:C$333,3,0)</f>
        <v>2</v>
      </c>
      <c r="F164">
        <f>SUMIF(Urb.levels!A$2:A$6,E164,Urb.levels!J$2:J$6)</f>
        <v>35.26</v>
      </c>
      <c r="G164">
        <f>SUMIF(Urb.levels!A$2:A$6,E164,Urb.levels!K$2:K$6)</f>
        <v>64.739999999999995</v>
      </c>
      <c r="H164" t="s">
        <v>742</v>
      </c>
      <c r="I164" s="8">
        <v>108.34988695088734</v>
      </c>
      <c r="J164" s="9">
        <f>I164*F164/100</f>
        <v>38.204170138882873</v>
      </c>
      <c r="K164" s="9">
        <f>I164*G164/100</f>
        <v>70.145716812004451</v>
      </c>
    </row>
    <row r="165" spans="1:11" x14ac:dyDescent="0.2">
      <c r="A165" s="7" t="s">
        <v>395</v>
      </c>
      <c r="B165" s="5" t="str">
        <f t="shared" si="2"/>
        <v>SMEWK039406</v>
      </c>
      <c r="C165" s="5" t="s">
        <v>396</v>
      </c>
      <c r="D165" t="s">
        <v>743</v>
      </c>
      <c r="E165">
        <f>VLOOKUP(A165,RES!A$2:C$333,3,0)</f>
        <v>5</v>
      </c>
      <c r="F165">
        <f>SUMIF(Urb.levels!A$2:A$6,E165,Urb.levels!J$2:J$6)</f>
        <v>30.25</v>
      </c>
      <c r="G165">
        <f>SUMIF(Urb.levels!A$2:A$6,E165,Urb.levels!K$2:K$6)</f>
        <v>69.75</v>
      </c>
      <c r="H165" t="s">
        <v>742</v>
      </c>
      <c r="I165" s="8">
        <v>102.50182069197231</v>
      </c>
      <c r="J165" s="9">
        <f>I165*F165/100</f>
        <v>31.006800759321621</v>
      </c>
      <c r="K165" s="9">
        <f>I165*G165/100</f>
        <v>71.495019932650678</v>
      </c>
    </row>
    <row r="166" spans="1:11" x14ac:dyDescent="0.2">
      <c r="A166" s="7" t="s">
        <v>397</v>
      </c>
      <c r="B166" s="5" t="str">
        <f t="shared" si="2"/>
        <v>SMEWK039407</v>
      </c>
      <c r="C166" s="5" t="s">
        <v>398</v>
      </c>
      <c r="D166" t="s">
        <v>743</v>
      </c>
      <c r="E166">
        <f>VLOOKUP(A166,RES!A$2:C$333,3,0)</f>
        <v>5</v>
      </c>
      <c r="F166">
        <f>SUMIF(Urb.levels!A$2:A$6,E166,Urb.levels!J$2:J$6)</f>
        <v>30.25</v>
      </c>
      <c r="G166">
        <f>SUMIF(Urb.levels!A$2:A$6,E166,Urb.levels!K$2:K$6)</f>
        <v>69.75</v>
      </c>
      <c r="H166" t="s">
        <v>742</v>
      </c>
      <c r="I166" s="8">
        <v>47.55570364392446</v>
      </c>
      <c r="J166" s="9">
        <f>I166*F166/100</f>
        <v>14.385600352287149</v>
      </c>
      <c r="K166" s="9">
        <f>I166*G166/100</f>
        <v>33.170103291637311</v>
      </c>
    </row>
    <row r="167" spans="1:11" x14ac:dyDescent="0.2">
      <c r="A167" s="7" t="s">
        <v>399</v>
      </c>
      <c r="B167" s="5" t="str">
        <f t="shared" si="2"/>
        <v>SMEWK039408</v>
      </c>
      <c r="C167" s="5" t="s">
        <v>400</v>
      </c>
      <c r="D167" t="s">
        <v>743</v>
      </c>
      <c r="E167">
        <f>VLOOKUP(A167,RES!A$2:C$333,3,0)</f>
        <v>5</v>
      </c>
      <c r="F167">
        <f>SUMIF(Urb.levels!A$2:A$6,E167,Urb.levels!J$2:J$6)</f>
        <v>30.25</v>
      </c>
      <c r="G167">
        <f>SUMIF(Urb.levels!A$2:A$6,E167,Urb.levels!K$2:K$6)</f>
        <v>69.75</v>
      </c>
      <c r="H167" t="s">
        <v>742</v>
      </c>
      <c r="I167" s="8">
        <v>9.639669657552254</v>
      </c>
      <c r="J167" s="9">
        <f>I167*F167/100</f>
        <v>2.9160000714095573</v>
      </c>
      <c r="K167" s="9">
        <f>I167*G167/100</f>
        <v>6.7236695861426972</v>
      </c>
    </row>
    <row r="168" spans="1:11" x14ac:dyDescent="0.2">
      <c r="A168" s="7" t="s">
        <v>401</v>
      </c>
      <c r="B168" s="5" t="str">
        <f t="shared" si="2"/>
        <v>SMEWK039409</v>
      </c>
      <c r="C168" s="5" t="s">
        <v>402</v>
      </c>
      <c r="D168" t="s">
        <v>743</v>
      </c>
      <c r="E168">
        <f>VLOOKUP(A168,RES!A$2:C$333,3,0)</f>
        <v>5</v>
      </c>
      <c r="F168">
        <f>SUMIF(Urb.levels!A$2:A$6,E168,Urb.levels!J$2:J$6)</f>
        <v>30.25</v>
      </c>
      <c r="G168">
        <f>SUMIF(Urb.levels!A$2:A$6,E168,Urb.levels!K$2:K$6)</f>
        <v>69.75</v>
      </c>
      <c r="H168" t="s">
        <v>742</v>
      </c>
      <c r="I168" s="8">
        <v>6.876297689053942</v>
      </c>
      <c r="J168" s="9">
        <f>I168*F168/100</f>
        <v>2.0800800509388173</v>
      </c>
      <c r="K168" s="9">
        <f>I168*G168/100</f>
        <v>4.7962176381151247</v>
      </c>
    </row>
    <row r="169" spans="1:11" x14ac:dyDescent="0.2">
      <c r="A169" s="7" t="s">
        <v>403</v>
      </c>
      <c r="B169" s="5" t="str">
        <f t="shared" si="2"/>
        <v>SMEWK039410</v>
      </c>
      <c r="C169" s="5" t="s">
        <v>404</v>
      </c>
      <c r="D169" t="s">
        <v>743</v>
      </c>
      <c r="E169">
        <f>VLOOKUP(A169,RES!A$2:C$333,3,0)</f>
        <v>3</v>
      </c>
      <c r="F169">
        <f>SUMIF(Urb.levels!A$2:A$6,E169,Urb.levels!J$2:J$6)</f>
        <v>46.77</v>
      </c>
      <c r="G169">
        <f>SUMIF(Urb.levels!A$2:A$6,E169,Urb.levels!K$2:K$6)</f>
        <v>53.23</v>
      </c>
      <c r="H169" t="s">
        <v>742</v>
      </c>
      <c r="I169" s="8">
        <v>23.713587357578547</v>
      </c>
      <c r="J169" s="9">
        <f>I169*F169/100</f>
        <v>11.090844807139488</v>
      </c>
      <c r="K169" s="9">
        <f>I169*G169/100</f>
        <v>12.622742550439058</v>
      </c>
    </row>
    <row r="170" spans="1:11" x14ac:dyDescent="0.2">
      <c r="A170" s="7" t="s">
        <v>405</v>
      </c>
      <c r="B170" s="5" t="str">
        <f t="shared" si="2"/>
        <v>SMEWK039411</v>
      </c>
      <c r="C170" s="5" t="s">
        <v>406</v>
      </c>
      <c r="D170" t="s">
        <v>743</v>
      </c>
      <c r="E170">
        <f>VLOOKUP(A170,RES!A$2:C$333,3,0)</f>
        <v>3</v>
      </c>
      <c r="F170">
        <f>SUMIF(Urb.levels!A$2:A$6,E170,Urb.levels!J$2:J$6)</f>
        <v>46.77</v>
      </c>
      <c r="G170">
        <f>SUMIF(Urb.levels!A$2:A$6,E170,Urb.levels!K$2:K$6)</f>
        <v>53.23</v>
      </c>
      <c r="H170" t="s">
        <v>742</v>
      </c>
      <c r="I170" s="8">
        <v>7.9687935835765309</v>
      </c>
      <c r="J170" s="9">
        <f>I170*F170/100</f>
        <v>3.7270047590387434</v>
      </c>
      <c r="K170" s="9">
        <f>I170*G170/100</f>
        <v>4.2417888245377871</v>
      </c>
    </row>
    <row r="171" spans="1:11" x14ac:dyDescent="0.2">
      <c r="A171" s="7" t="s">
        <v>407</v>
      </c>
      <c r="B171" s="5" t="str">
        <f t="shared" si="2"/>
        <v>SMEWK039412</v>
      </c>
      <c r="C171" s="5" t="s">
        <v>408</v>
      </c>
      <c r="D171" t="s">
        <v>743</v>
      </c>
      <c r="E171">
        <f>VLOOKUP(A171,RES!A$2:C$333,3,0)</f>
        <v>5</v>
      </c>
      <c r="F171">
        <f>SUMIF(Urb.levels!A$2:A$6,E171,Urb.levels!J$2:J$6)</f>
        <v>30.25</v>
      </c>
      <c r="G171">
        <f>SUMIF(Urb.levels!A$2:A$6,E171,Urb.levels!K$2:K$6)</f>
        <v>69.75</v>
      </c>
      <c r="H171" t="s">
        <v>742</v>
      </c>
      <c r="I171" s="8">
        <v>15.230678058932563</v>
      </c>
      <c r="J171" s="9">
        <f>I171*F171/100</f>
        <v>4.6072801128271008</v>
      </c>
      <c r="K171" s="9">
        <f>I171*G171/100</f>
        <v>10.623397946105463</v>
      </c>
    </row>
    <row r="172" spans="1:11" x14ac:dyDescent="0.2">
      <c r="A172" s="7" t="s">
        <v>409</v>
      </c>
      <c r="B172" s="5" t="str">
        <f t="shared" si="2"/>
        <v>SMEWK039413</v>
      </c>
      <c r="C172" s="5" t="s">
        <v>410</v>
      </c>
      <c r="D172" t="s">
        <v>743</v>
      </c>
      <c r="E172">
        <f>VLOOKUP(A172,RES!A$2:C$333,3,0)</f>
        <v>5</v>
      </c>
      <c r="F172">
        <f>SUMIF(Urb.levels!A$2:A$6,E172,Urb.levels!J$2:J$6)</f>
        <v>30.25</v>
      </c>
      <c r="G172">
        <f>SUMIF(Urb.levels!A$2:A$6,E172,Urb.levels!K$2:K$6)</f>
        <v>69.75</v>
      </c>
      <c r="H172" t="s">
        <v>742</v>
      </c>
      <c r="I172" s="8">
        <v>31.425323083620352</v>
      </c>
      <c r="J172" s="9">
        <f>I172*F172/100</f>
        <v>9.5061602327951569</v>
      </c>
      <c r="K172" s="9">
        <f>I172*G172/100</f>
        <v>21.919162850825195</v>
      </c>
    </row>
    <row r="173" spans="1:11" x14ac:dyDescent="0.2">
      <c r="A173" s="7" t="s">
        <v>411</v>
      </c>
      <c r="B173" s="5" t="str">
        <f t="shared" si="2"/>
        <v>SMEWK039415</v>
      </c>
      <c r="C173" s="5" t="s">
        <v>412</v>
      </c>
      <c r="D173" t="s">
        <v>743</v>
      </c>
      <c r="E173">
        <f>VLOOKUP(A173,RES!A$2:C$333,3,0)</f>
        <v>4</v>
      </c>
      <c r="F173">
        <f>SUMIF(Urb.levels!A$2:A$6,E173,Urb.levels!J$2:J$6)</f>
        <v>45.56</v>
      </c>
      <c r="G173">
        <f>SUMIF(Urb.levels!A$2:A$6,E173,Urb.levels!K$2:K$6)</f>
        <v>54.44</v>
      </c>
      <c r="H173" t="s">
        <v>742</v>
      </c>
      <c r="I173" s="8">
        <v>29.690182545260942</v>
      </c>
      <c r="J173" s="9">
        <f>I173*F173/100</f>
        <v>13.526847167620886</v>
      </c>
      <c r="K173" s="9">
        <f>I173*G173/100</f>
        <v>16.163335377640056</v>
      </c>
    </row>
    <row r="174" spans="1:11" x14ac:dyDescent="0.2">
      <c r="A174" s="7" t="s">
        <v>413</v>
      </c>
      <c r="B174" s="5" t="str">
        <f t="shared" si="2"/>
        <v>SMEWK039416</v>
      </c>
      <c r="C174" s="5" t="s">
        <v>414</v>
      </c>
      <c r="D174" t="s">
        <v>743</v>
      </c>
      <c r="E174">
        <f>VLOOKUP(A174,RES!A$2:C$333,3,0)</f>
        <v>5</v>
      </c>
      <c r="F174">
        <f>SUMIF(Urb.levels!A$2:A$6,E174,Urb.levels!J$2:J$6)</f>
        <v>30.25</v>
      </c>
      <c r="G174">
        <f>SUMIF(Urb.levels!A$2:A$6,E174,Urb.levels!K$2:K$6)</f>
        <v>69.75</v>
      </c>
      <c r="H174" t="s">
        <v>742</v>
      </c>
      <c r="I174" s="8">
        <v>140.28932574957713</v>
      </c>
      <c r="J174" s="9">
        <f>I174*F174/100</f>
        <v>42.437521039247088</v>
      </c>
      <c r="K174" s="9">
        <f>I174*G174/100</f>
        <v>97.851804710330057</v>
      </c>
    </row>
    <row r="175" spans="1:11" x14ac:dyDescent="0.2">
      <c r="A175" s="7" t="s">
        <v>415</v>
      </c>
      <c r="B175" s="5" t="str">
        <f t="shared" si="2"/>
        <v>SMEWK039601</v>
      </c>
      <c r="C175" s="5" t="s">
        <v>416</v>
      </c>
      <c r="D175" t="s">
        <v>741</v>
      </c>
      <c r="E175">
        <f>VLOOKUP(A175,RES!A$2:C$333,3,0)</f>
        <v>1</v>
      </c>
      <c r="F175">
        <f>SUMIF(Urb.levels!A$2:A$6,E175,Urb.levels!J$2:J$6)</f>
        <v>53.29</v>
      </c>
      <c r="G175">
        <f>SUMIF(Urb.levels!A$2:A$6,E175,Urb.levels!K$2:K$6)</f>
        <v>46.71</v>
      </c>
      <c r="H175" t="s">
        <v>742</v>
      </c>
      <c r="I175" s="8">
        <v>9.7681985863196168</v>
      </c>
      <c r="J175" s="9">
        <f>I175*F175/100</f>
        <v>5.2054730266497238</v>
      </c>
      <c r="K175" s="9">
        <f>I175*G175/100</f>
        <v>4.562725559669893</v>
      </c>
    </row>
    <row r="176" spans="1:11" x14ac:dyDescent="0.2">
      <c r="A176" s="7" t="s">
        <v>417</v>
      </c>
      <c r="B176" s="5" t="str">
        <f t="shared" si="2"/>
        <v>SMEWK039602</v>
      </c>
      <c r="C176" s="5" t="s">
        <v>418</v>
      </c>
      <c r="D176" t="s">
        <v>741</v>
      </c>
      <c r="E176">
        <f>VLOOKUP(A176,RES!A$2:C$333,3,0)</f>
        <v>2</v>
      </c>
      <c r="F176">
        <f>SUMIF(Urb.levels!A$2:A$6,E176,Urb.levels!J$2:J$6)</f>
        <v>35.26</v>
      </c>
      <c r="G176">
        <f>SUMIF(Urb.levels!A$2:A$6,E176,Urb.levels!K$2:K$6)</f>
        <v>64.739999999999995</v>
      </c>
      <c r="H176" t="s">
        <v>742</v>
      </c>
      <c r="I176" s="8">
        <v>5.8480662589150345</v>
      </c>
      <c r="J176" s="9">
        <f>I176*F176/100</f>
        <v>2.0620281628934412</v>
      </c>
      <c r="K176" s="9">
        <f>I176*G176/100</f>
        <v>3.7860380960215929</v>
      </c>
    </row>
    <row r="177" spans="1:11" x14ac:dyDescent="0.2">
      <c r="A177" s="7" t="s">
        <v>419</v>
      </c>
      <c r="B177" s="5" t="str">
        <f t="shared" si="2"/>
        <v>SMEWK039603</v>
      </c>
      <c r="C177" s="5" t="s">
        <v>420</v>
      </c>
      <c r="D177" t="s">
        <v>741</v>
      </c>
      <c r="E177">
        <f>VLOOKUP(A177,RES!A$2:C$333,3,0)</f>
        <v>1</v>
      </c>
      <c r="F177">
        <f>SUMIF(Urb.levels!A$2:A$6,E177,Urb.levels!J$2:J$6)</f>
        <v>53.29</v>
      </c>
      <c r="G177">
        <f>SUMIF(Urb.levels!A$2:A$6,E177,Urb.levels!K$2:K$6)</f>
        <v>46.71</v>
      </c>
      <c r="H177" t="s">
        <v>742</v>
      </c>
      <c r="I177" s="8">
        <v>5.0126282219271729</v>
      </c>
      <c r="J177" s="9">
        <f>I177*F177/100</f>
        <v>2.6712295794649901</v>
      </c>
      <c r="K177" s="9">
        <f>I177*G177/100</f>
        <v>2.3413986424621824</v>
      </c>
    </row>
    <row r="178" spans="1:11" x14ac:dyDescent="0.2">
      <c r="A178" s="7" t="s">
        <v>421</v>
      </c>
      <c r="B178" s="5" t="str">
        <f t="shared" si="2"/>
        <v>SMEWK039604</v>
      </c>
      <c r="C178" s="5" t="s">
        <v>422</v>
      </c>
      <c r="D178" t="s">
        <v>741</v>
      </c>
      <c r="E178">
        <f>VLOOKUP(A178,RES!A$2:C$333,3,0)</f>
        <v>3</v>
      </c>
      <c r="F178">
        <f>SUMIF(Urb.levels!A$2:A$6,E178,Urb.levels!J$2:J$6)</f>
        <v>46.77</v>
      </c>
      <c r="G178">
        <f>SUMIF(Urb.levels!A$2:A$6,E178,Urb.levels!K$2:K$6)</f>
        <v>53.23</v>
      </c>
      <c r="H178" t="s">
        <v>742</v>
      </c>
      <c r="I178" s="8">
        <v>23.713587357578547</v>
      </c>
      <c r="J178" s="9">
        <f>I178*F178/100</f>
        <v>11.090844807139488</v>
      </c>
      <c r="K178" s="9">
        <f>I178*G178/100</f>
        <v>12.622742550439058</v>
      </c>
    </row>
    <row r="179" spans="1:11" x14ac:dyDescent="0.2">
      <c r="A179" s="7" t="s">
        <v>423</v>
      </c>
      <c r="B179" s="5" t="str">
        <f t="shared" si="2"/>
        <v>SMEWK039605</v>
      </c>
      <c r="C179" s="5" t="s">
        <v>424</v>
      </c>
      <c r="D179" t="s">
        <v>741</v>
      </c>
      <c r="E179">
        <f>VLOOKUP(A179,RES!A$2:C$333,3,0)</f>
        <v>2</v>
      </c>
      <c r="F179">
        <f>SUMIF(Urb.levels!A$2:A$6,E179,Urb.levels!J$2:J$6)</f>
        <v>35.26</v>
      </c>
      <c r="G179">
        <f>SUMIF(Urb.levels!A$2:A$6,E179,Urb.levels!K$2:K$6)</f>
        <v>64.739999999999995</v>
      </c>
      <c r="H179" t="s">
        <v>742</v>
      </c>
      <c r="I179" s="8">
        <v>3.148958754800403</v>
      </c>
      <c r="J179" s="9">
        <f>I179*F179/100</f>
        <v>1.110322856942622</v>
      </c>
      <c r="K179" s="9">
        <f>I179*G179/100</f>
        <v>2.0386358978577808</v>
      </c>
    </row>
    <row r="180" spans="1:11" x14ac:dyDescent="0.2">
      <c r="A180" s="7" t="s">
        <v>425</v>
      </c>
      <c r="B180" s="5" t="str">
        <f t="shared" si="2"/>
        <v>SMEWK039606</v>
      </c>
      <c r="C180" s="5" t="s">
        <v>426</v>
      </c>
      <c r="D180" t="s">
        <v>741</v>
      </c>
      <c r="E180">
        <f>VLOOKUP(A180,RES!A$2:C$333,3,0)</f>
        <v>2</v>
      </c>
      <c r="F180">
        <f>SUMIF(Urb.levels!A$2:A$6,E180,Urb.levels!J$2:J$6)</f>
        <v>35.26</v>
      </c>
      <c r="G180">
        <f>SUMIF(Urb.levels!A$2:A$6,E180,Urb.levels!K$2:K$6)</f>
        <v>64.739999999999995</v>
      </c>
      <c r="H180" t="s">
        <v>742</v>
      </c>
      <c r="I180" s="8">
        <v>31.10400076170194</v>
      </c>
      <c r="J180" s="9">
        <f>I180*F180/100</f>
        <v>10.967270668576102</v>
      </c>
      <c r="K180" s="9">
        <f>I180*G180/100</f>
        <v>20.136730093125834</v>
      </c>
    </row>
    <row r="181" spans="1:11" x14ac:dyDescent="0.2">
      <c r="A181" s="7" t="s">
        <v>427</v>
      </c>
      <c r="B181" s="5" t="str">
        <f t="shared" si="2"/>
        <v>SMEWK039607</v>
      </c>
      <c r="C181" s="5" t="s">
        <v>428</v>
      </c>
      <c r="D181" t="s">
        <v>741</v>
      </c>
      <c r="E181">
        <f>VLOOKUP(A181,RES!A$2:C$333,3,0)</f>
        <v>1</v>
      </c>
      <c r="F181">
        <f>SUMIF(Urb.levels!A$2:A$6,E181,Urb.levels!J$2:J$6)</f>
        <v>53.29</v>
      </c>
      <c r="G181">
        <f>SUMIF(Urb.levels!A$2:A$6,E181,Urb.levels!K$2:K$6)</f>
        <v>46.71</v>
      </c>
      <c r="H181" t="s">
        <v>742</v>
      </c>
      <c r="I181" s="8">
        <v>10.153785372621709</v>
      </c>
      <c r="J181" s="9">
        <f>I181*F181/100</f>
        <v>5.4109522250701083</v>
      </c>
      <c r="K181" s="9">
        <f>I181*G181/100</f>
        <v>4.7428331475516003</v>
      </c>
    </row>
    <row r="182" spans="1:11" x14ac:dyDescent="0.2">
      <c r="A182" s="7" t="s">
        <v>429</v>
      </c>
      <c r="B182" s="5" t="str">
        <f t="shared" si="2"/>
        <v>SMEWK039608</v>
      </c>
      <c r="C182" s="5" t="s">
        <v>430</v>
      </c>
      <c r="D182" t="s">
        <v>741</v>
      </c>
      <c r="E182">
        <f>VLOOKUP(A182,RES!A$2:C$333,3,0)</f>
        <v>1</v>
      </c>
      <c r="F182">
        <f>SUMIF(Urb.levels!A$2:A$6,E182,Urb.levels!J$2:J$6)</f>
        <v>53.29</v>
      </c>
      <c r="G182">
        <f>SUMIF(Urb.levels!A$2:A$6,E182,Urb.levels!K$2:K$6)</f>
        <v>46.71</v>
      </c>
      <c r="H182" t="s">
        <v>742</v>
      </c>
      <c r="I182" s="8">
        <v>9.1255539424828012</v>
      </c>
      <c r="J182" s="9">
        <f>I182*F182/100</f>
        <v>4.8630076959490847</v>
      </c>
      <c r="K182" s="9">
        <f>I182*G182/100</f>
        <v>4.2625462465337165</v>
      </c>
    </row>
    <row r="183" spans="1:11" x14ac:dyDescent="0.2">
      <c r="A183" s="7" t="s">
        <v>431</v>
      </c>
      <c r="B183" s="5" t="str">
        <f t="shared" si="2"/>
        <v>SMEWK039609</v>
      </c>
      <c r="C183" s="5" t="s">
        <v>432</v>
      </c>
      <c r="D183" t="s">
        <v>741</v>
      </c>
      <c r="E183">
        <f>VLOOKUP(A183,RES!A$2:C$333,3,0)</f>
        <v>1</v>
      </c>
      <c r="F183">
        <f>SUMIF(Urb.levels!A$2:A$6,E183,Urb.levels!J$2:J$6)</f>
        <v>53.29</v>
      </c>
      <c r="G183">
        <f>SUMIF(Urb.levels!A$2:A$6,E183,Urb.levels!K$2:K$6)</f>
        <v>46.71</v>
      </c>
      <c r="H183" t="s">
        <v>742</v>
      </c>
      <c r="I183" s="8">
        <v>13.431273056189475</v>
      </c>
      <c r="J183" s="9">
        <f>I183*F183/100</f>
        <v>7.1575254116433715</v>
      </c>
      <c r="K183" s="9">
        <f>I183*G183/100</f>
        <v>6.2737476445461038</v>
      </c>
    </row>
    <row r="184" spans="1:11" x14ac:dyDescent="0.2">
      <c r="A184" s="7" t="s">
        <v>433</v>
      </c>
      <c r="B184" s="5" t="str">
        <f t="shared" si="2"/>
        <v>SMEWK039610</v>
      </c>
      <c r="C184" s="5" t="s">
        <v>434</v>
      </c>
      <c r="D184" t="s">
        <v>741</v>
      </c>
      <c r="E184">
        <f>VLOOKUP(A184,RES!A$2:C$333,3,0)</f>
        <v>2</v>
      </c>
      <c r="F184">
        <f>SUMIF(Urb.levels!A$2:A$6,E184,Urb.levels!J$2:J$6)</f>
        <v>35.26</v>
      </c>
      <c r="G184">
        <f>SUMIF(Urb.levels!A$2:A$6,E184,Urb.levels!K$2:K$6)</f>
        <v>64.739999999999995</v>
      </c>
      <c r="H184" t="s">
        <v>742</v>
      </c>
      <c r="I184" s="8">
        <v>6.9405621534376234</v>
      </c>
      <c r="J184" s="9">
        <f>I184*F184/100</f>
        <v>2.4472422153021061</v>
      </c>
      <c r="K184" s="9">
        <f>I184*G184/100</f>
        <v>4.4933199381355173</v>
      </c>
    </row>
    <row r="185" spans="1:11" x14ac:dyDescent="0.2">
      <c r="A185" s="7" t="s">
        <v>437</v>
      </c>
      <c r="B185" s="5" t="str">
        <f t="shared" si="2"/>
        <v>SMEWK039700</v>
      </c>
      <c r="C185" s="5" t="s">
        <v>438</v>
      </c>
      <c r="D185" t="s">
        <v>743</v>
      </c>
      <c r="E185">
        <f>VLOOKUP(A185,RES!A$2:C$333,3,0)</f>
        <v>2</v>
      </c>
      <c r="F185">
        <f>SUMIF(Urb.levels!A$2:A$6,E185,Urb.levels!J$2:J$6)</f>
        <v>35.26</v>
      </c>
      <c r="G185">
        <f>SUMIF(Urb.levels!A$2:A$6,E185,Urb.levels!K$2:K$6)</f>
        <v>64.739999999999995</v>
      </c>
      <c r="H185" t="s">
        <v>742</v>
      </c>
      <c r="I185" s="8">
        <v>177.24139277019412</v>
      </c>
      <c r="J185" s="9">
        <f>I185*F185/100</f>
        <v>62.495315090770447</v>
      </c>
      <c r="K185" s="9">
        <f>I185*G185/100</f>
        <v>114.74607767942366</v>
      </c>
    </row>
    <row r="186" spans="1:11" x14ac:dyDescent="0.2">
      <c r="A186" s="7" t="s">
        <v>439</v>
      </c>
      <c r="B186" s="5" t="str">
        <f t="shared" si="2"/>
        <v>SMEWK039701</v>
      </c>
      <c r="C186" s="5" t="s">
        <v>440</v>
      </c>
      <c r="D186" t="s">
        <v>743</v>
      </c>
      <c r="E186">
        <f>VLOOKUP(A186,RES!A$2:C$333,3,0)</f>
        <v>4</v>
      </c>
      <c r="F186">
        <f>SUMIF(Urb.levels!A$2:A$6,E186,Urb.levels!J$2:J$6)</f>
        <v>45.56</v>
      </c>
      <c r="G186">
        <f>SUMIF(Urb.levels!A$2:A$6,E186,Urb.levels!K$2:K$6)</f>
        <v>54.44</v>
      </c>
      <c r="H186" t="s">
        <v>742</v>
      </c>
      <c r="I186" s="8">
        <v>11.567603589062706</v>
      </c>
      <c r="J186" s="9">
        <f>I186*F186/100</f>
        <v>5.2702001951769697</v>
      </c>
      <c r="K186" s="9">
        <f>I186*G186/100</f>
        <v>6.2974033938857374</v>
      </c>
    </row>
    <row r="187" spans="1:11" x14ac:dyDescent="0.2">
      <c r="A187" s="7" t="s">
        <v>441</v>
      </c>
      <c r="B187" s="5" t="str">
        <f t="shared" si="2"/>
        <v>SMEWK039702</v>
      </c>
      <c r="C187" s="5" t="s">
        <v>442</v>
      </c>
      <c r="D187" t="s">
        <v>743</v>
      </c>
      <c r="E187">
        <f>VLOOKUP(A187,RES!A$2:C$333,3,0)</f>
        <v>3</v>
      </c>
      <c r="F187">
        <f>SUMIF(Urb.levels!A$2:A$6,E187,Urb.levels!J$2:J$6)</f>
        <v>46.77</v>
      </c>
      <c r="G187">
        <f>SUMIF(Urb.levels!A$2:A$6,E187,Urb.levels!K$2:K$6)</f>
        <v>53.23</v>
      </c>
      <c r="H187" t="s">
        <v>742</v>
      </c>
      <c r="I187" s="8">
        <v>4.5627769712414006</v>
      </c>
      <c r="J187" s="9">
        <f>I187*F187/100</f>
        <v>2.134010789449603</v>
      </c>
      <c r="K187" s="9">
        <f>I187*G187/100</f>
        <v>2.4287661817917972</v>
      </c>
    </row>
    <row r="188" spans="1:11" x14ac:dyDescent="0.2">
      <c r="A188" s="7" t="s">
        <v>443</v>
      </c>
      <c r="B188" s="5" t="str">
        <f t="shared" si="2"/>
        <v>SMEWK040201</v>
      </c>
      <c r="C188" s="5" t="s">
        <v>444</v>
      </c>
      <c r="D188" t="s">
        <v>745</v>
      </c>
      <c r="E188">
        <f>VLOOKUP(A188,RES!A$2:C$333,3,0)</f>
        <v>1</v>
      </c>
      <c r="F188">
        <f>SUMIF(Urb.levels!A$2:A$6,E188,Urb.levels!J$2:J$6)</f>
        <v>53.29</v>
      </c>
      <c r="G188">
        <f>SUMIF(Urb.levels!A$2:A$6,E188,Urb.levels!K$2:K$6)</f>
        <v>46.71</v>
      </c>
      <c r="H188" t="s">
        <v>742</v>
      </c>
      <c r="I188" s="8">
        <v>51.6043649000964</v>
      </c>
      <c r="J188" s="9">
        <f>I188*F188/100</f>
        <v>27.499966055261371</v>
      </c>
      <c r="K188" s="9">
        <f>I188*G188/100</f>
        <v>24.104398844835028</v>
      </c>
    </row>
    <row r="189" spans="1:11" x14ac:dyDescent="0.2">
      <c r="A189" s="7" t="s">
        <v>445</v>
      </c>
      <c r="B189" s="5" t="str">
        <f t="shared" si="2"/>
        <v>SMEWK040202</v>
      </c>
      <c r="C189" s="5" t="s">
        <v>446</v>
      </c>
      <c r="D189" t="s">
        <v>745</v>
      </c>
      <c r="E189">
        <f>VLOOKUP(A189,RES!A$2:C$333,3,0)</f>
        <v>2</v>
      </c>
      <c r="F189">
        <f>SUMIF(Urb.levels!A$2:A$6,E189,Urb.levels!J$2:J$6)</f>
        <v>35.26</v>
      </c>
      <c r="G189">
        <f>SUMIF(Urb.levels!A$2:A$6,E189,Urb.levels!K$2:K$6)</f>
        <v>64.739999999999995</v>
      </c>
      <c r="H189" t="s">
        <v>742</v>
      </c>
      <c r="I189" s="8">
        <v>170.10803722360546</v>
      </c>
      <c r="J189" s="9">
        <f>I189*F189/100</f>
        <v>59.980093925043285</v>
      </c>
      <c r="K189" s="9">
        <f>I189*G189/100</f>
        <v>110.12794329856217</v>
      </c>
    </row>
    <row r="190" spans="1:11" x14ac:dyDescent="0.2">
      <c r="A190" s="7" t="s">
        <v>447</v>
      </c>
      <c r="B190" s="5" t="str">
        <f t="shared" si="2"/>
        <v>SMEWK040203</v>
      </c>
      <c r="C190" s="5" t="s">
        <v>448</v>
      </c>
      <c r="D190" t="s">
        <v>745</v>
      </c>
      <c r="E190">
        <f>VLOOKUP(A190,RES!A$2:C$333,3,0)</f>
        <v>2</v>
      </c>
      <c r="F190">
        <f>SUMIF(Urb.levels!A$2:A$6,E190,Urb.levels!J$2:J$6)</f>
        <v>35.26</v>
      </c>
      <c r="G190">
        <f>SUMIF(Urb.levels!A$2:A$6,E190,Urb.levels!K$2:K$6)</f>
        <v>64.739999999999995</v>
      </c>
      <c r="H190" t="s">
        <v>742</v>
      </c>
      <c r="I190" s="8">
        <v>48.134083823377594</v>
      </c>
      <c r="J190" s="9">
        <f>I190*F190/100</f>
        <v>16.972077956122938</v>
      </c>
      <c r="K190" s="9">
        <f>I190*G190/100</f>
        <v>31.162005867254653</v>
      </c>
    </row>
    <row r="191" spans="1:11" x14ac:dyDescent="0.2">
      <c r="A191" s="7" t="s">
        <v>449</v>
      </c>
      <c r="B191" s="5" t="str">
        <f t="shared" si="2"/>
        <v>SMEWK040204</v>
      </c>
      <c r="C191" s="5" t="s">
        <v>450</v>
      </c>
      <c r="D191" t="s">
        <v>745</v>
      </c>
      <c r="E191">
        <f>VLOOKUP(A191,RES!A$2:C$333,3,0)</f>
        <v>1</v>
      </c>
      <c r="F191">
        <f>SUMIF(Urb.levels!A$2:A$6,E191,Urb.levels!J$2:J$6)</f>
        <v>53.29</v>
      </c>
      <c r="G191">
        <f>SUMIF(Urb.levels!A$2:A$6,E191,Urb.levels!K$2:K$6)</f>
        <v>46.71</v>
      </c>
      <c r="H191" t="s">
        <v>742</v>
      </c>
      <c r="I191" s="8">
        <v>42.992926672683055</v>
      </c>
      <c r="J191" s="9">
        <f>I191*F191/100</f>
        <v>22.910930623872801</v>
      </c>
      <c r="K191" s="9">
        <f>I191*G191/100</f>
        <v>20.081996048810257</v>
      </c>
    </row>
    <row r="192" spans="1:11" x14ac:dyDescent="0.2">
      <c r="A192" s="7" t="s">
        <v>451</v>
      </c>
      <c r="B192" s="5" t="str">
        <f t="shared" si="2"/>
        <v>SMEWK040205</v>
      </c>
      <c r="C192" s="5" t="s">
        <v>452</v>
      </c>
      <c r="D192" t="s">
        <v>745</v>
      </c>
      <c r="E192">
        <f>VLOOKUP(A192,RES!A$2:C$333,3,0)</f>
        <v>2</v>
      </c>
      <c r="F192">
        <f>SUMIF(Urb.levels!A$2:A$6,E192,Urb.levels!J$2:J$6)</f>
        <v>35.26</v>
      </c>
      <c r="G192">
        <f>SUMIF(Urb.levels!A$2:A$6,E192,Urb.levels!K$2:K$6)</f>
        <v>64.739999999999995</v>
      </c>
      <c r="H192" t="s">
        <v>742</v>
      </c>
      <c r="I192" s="8">
        <v>135.53375538518469</v>
      </c>
      <c r="J192" s="9">
        <f>I192*F192/100</f>
        <v>47.789202148816123</v>
      </c>
      <c r="K192" s="9">
        <f>I192*G192/100</f>
        <v>87.74455323636856</v>
      </c>
    </row>
    <row r="193" spans="1:11" x14ac:dyDescent="0.2">
      <c r="A193" s="7" t="s">
        <v>453</v>
      </c>
      <c r="B193" s="5" t="str">
        <f t="shared" si="2"/>
        <v>SMEWK040206</v>
      </c>
      <c r="C193" s="5" t="s">
        <v>454</v>
      </c>
      <c r="D193" t="s">
        <v>745</v>
      </c>
      <c r="E193">
        <f>VLOOKUP(A193,RES!A$2:C$333,3,0)</f>
        <v>1</v>
      </c>
      <c r="F193">
        <f>SUMIF(Urb.levels!A$2:A$6,E193,Urb.levels!J$2:J$6)</f>
        <v>53.29</v>
      </c>
      <c r="G193">
        <f>SUMIF(Urb.levels!A$2:A$6,E193,Urb.levels!K$2:K$6)</f>
        <v>46.71</v>
      </c>
      <c r="H193" t="s">
        <v>742</v>
      </c>
      <c r="I193" s="8">
        <v>43.956893638438281</v>
      </c>
      <c r="J193" s="9">
        <f>I193*F193/100</f>
        <v>23.424628619923759</v>
      </c>
      <c r="K193" s="9">
        <f>I193*G193/100</f>
        <v>20.532265018514522</v>
      </c>
    </row>
    <row r="194" spans="1:11" x14ac:dyDescent="0.2">
      <c r="A194" s="7" t="s">
        <v>455</v>
      </c>
      <c r="B194" s="5" t="str">
        <f t="shared" si="2"/>
        <v>SMEWK040207</v>
      </c>
      <c r="C194" s="5" t="s">
        <v>456</v>
      </c>
      <c r="D194" t="s">
        <v>745</v>
      </c>
      <c r="E194">
        <f>VLOOKUP(A194,RES!A$2:C$333,3,0)</f>
        <v>2</v>
      </c>
      <c r="F194">
        <f>SUMIF(Urb.levels!A$2:A$6,E194,Urb.levels!J$2:J$6)</f>
        <v>35.26</v>
      </c>
      <c r="G194">
        <f>SUMIF(Urb.levels!A$2:A$6,E194,Urb.levels!K$2:K$6)</f>
        <v>64.739999999999995</v>
      </c>
      <c r="H194" t="s">
        <v>742</v>
      </c>
      <c r="I194" s="8">
        <v>13.495537520573157</v>
      </c>
      <c r="J194" s="9">
        <f>I194*F194/100</f>
        <v>4.7585265297540946</v>
      </c>
      <c r="K194" s="9">
        <f>I194*G194/100</f>
        <v>8.7370109908190621</v>
      </c>
    </row>
    <row r="195" spans="1:11" x14ac:dyDescent="0.2">
      <c r="A195" s="7" t="s">
        <v>457</v>
      </c>
      <c r="B195" s="5" t="str">
        <f t="shared" ref="B195:B258" si="3">"SME"&amp;A195</f>
        <v>SMEWK040208</v>
      </c>
      <c r="C195" s="5" t="s">
        <v>458</v>
      </c>
      <c r="D195" t="s">
        <v>745</v>
      </c>
      <c r="E195">
        <f>VLOOKUP(A195,RES!A$2:C$333,3,0)</f>
        <v>4</v>
      </c>
      <c r="F195">
        <f>SUMIF(Urb.levels!A$2:A$6,E195,Urb.levels!J$2:J$6)</f>
        <v>45.56</v>
      </c>
      <c r="G195">
        <f>SUMIF(Urb.levels!A$2:A$6,E195,Urb.levels!K$2:K$6)</f>
        <v>54.44</v>
      </c>
      <c r="H195" t="s">
        <v>742</v>
      </c>
      <c r="I195" s="8">
        <v>8.6114382274133483</v>
      </c>
      <c r="J195" s="9">
        <f>I195*F195/100</f>
        <v>3.923371256409522</v>
      </c>
      <c r="K195" s="9">
        <f>I195*G195/100</f>
        <v>4.6880669710038267</v>
      </c>
    </row>
    <row r="196" spans="1:11" x14ac:dyDescent="0.2">
      <c r="A196" s="7" t="s">
        <v>459</v>
      </c>
      <c r="B196" s="5" t="str">
        <f t="shared" si="3"/>
        <v>SMEWK040209</v>
      </c>
      <c r="C196" s="5" t="s">
        <v>460</v>
      </c>
      <c r="D196" t="s">
        <v>745</v>
      </c>
      <c r="E196">
        <f>VLOOKUP(A196,RES!A$2:C$333,3,0)</f>
        <v>4</v>
      </c>
      <c r="F196">
        <f>SUMIF(Urb.levels!A$2:A$6,E196,Urb.levels!J$2:J$6)</f>
        <v>45.56</v>
      </c>
      <c r="G196">
        <f>SUMIF(Urb.levels!A$2:A$6,E196,Urb.levels!K$2:K$6)</f>
        <v>54.44</v>
      </c>
      <c r="H196" t="s">
        <v>742</v>
      </c>
      <c r="I196" s="8">
        <v>11.824661446597432</v>
      </c>
      <c r="J196" s="9">
        <f>I196*F196/100</f>
        <v>5.3873157550697899</v>
      </c>
      <c r="K196" s="9">
        <f>I196*G196/100</f>
        <v>6.4373456915276419</v>
      </c>
    </row>
    <row r="197" spans="1:11" x14ac:dyDescent="0.2">
      <c r="A197" s="7" t="s">
        <v>461</v>
      </c>
      <c r="B197" s="5" t="str">
        <f t="shared" si="3"/>
        <v>SMEWK040600</v>
      </c>
      <c r="C197" s="5" t="s">
        <v>462</v>
      </c>
      <c r="D197" t="s">
        <v>745</v>
      </c>
      <c r="E197">
        <f>VLOOKUP(A197,RES!A$2:C$333,3,0)</f>
        <v>2</v>
      </c>
      <c r="F197">
        <f>SUMIF(Urb.levels!A$2:A$6,E197,Urb.levels!J$2:J$6)</f>
        <v>35.26</v>
      </c>
      <c r="G197">
        <f>SUMIF(Urb.levels!A$2:A$6,E197,Urb.levels!K$2:K$6)</f>
        <v>64.739999999999995</v>
      </c>
      <c r="H197" t="s">
        <v>742</v>
      </c>
      <c r="I197" s="8">
        <v>46.784530071320276</v>
      </c>
      <c r="J197" s="9">
        <f>I197*F197/100</f>
        <v>16.496225303147529</v>
      </c>
      <c r="K197" s="9">
        <f>I197*G197/100</f>
        <v>30.288304768172743</v>
      </c>
    </row>
    <row r="198" spans="1:11" x14ac:dyDescent="0.2">
      <c r="A198" s="7" t="s">
        <v>463</v>
      </c>
      <c r="B198" s="5" t="str">
        <f t="shared" si="3"/>
        <v>SMEWK040601</v>
      </c>
      <c r="C198" s="5" t="s">
        <v>464</v>
      </c>
      <c r="D198" t="s">
        <v>745</v>
      </c>
      <c r="E198">
        <f>VLOOKUP(A198,RES!A$2:C$333,3,0)</f>
        <v>3</v>
      </c>
      <c r="F198">
        <f>SUMIF(Urb.levels!A$2:A$6,E198,Urb.levels!J$2:J$6)</f>
        <v>46.77</v>
      </c>
      <c r="G198">
        <f>SUMIF(Urb.levels!A$2:A$6,E198,Urb.levels!K$2:K$6)</f>
        <v>53.23</v>
      </c>
      <c r="H198" t="s">
        <v>742</v>
      </c>
      <c r="I198" s="8">
        <v>20.43609967401078</v>
      </c>
      <c r="J198" s="9">
        <f>I198*F198/100</f>
        <v>9.5579638175348425</v>
      </c>
      <c r="K198" s="9">
        <f>I198*G198/100</f>
        <v>10.878135856475938</v>
      </c>
    </row>
    <row r="199" spans="1:11" x14ac:dyDescent="0.2">
      <c r="A199" s="7" t="s">
        <v>465</v>
      </c>
      <c r="B199" s="5" t="str">
        <f t="shared" si="3"/>
        <v>SMEWK040602</v>
      </c>
      <c r="C199" s="5" t="s">
        <v>466</v>
      </c>
      <c r="D199" t="s">
        <v>745</v>
      </c>
      <c r="E199">
        <f>VLOOKUP(A199,RES!A$2:C$333,3,0)</f>
        <v>5</v>
      </c>
      <c r="F199">
        <f>SUMIF(Urb.levels!A$2:A$6,E199,Urb.levels!J$2:J$6)</f>
        <v>30.25</v>
      </c>
      <c r="G199">
        <f>SUMIF(Urb.levels!A$2:A$6,E199,Urb.levels!K$2:K$6)</f>
        <v>69.75</v>
      </c>
      <c r="H199" t="s">
        <v>742</v>
      </c>
      <c r="I199" s="8">
        <v>38.751472023360066</v>
      </c>
      <c r="J199" s="9">
        <f>I199*F199/100</f>
        <v>11.72232028706642</v>
      </c>
      <c r="K199" s="9">
        <f>I199*G199/100</f>
        <v>27.029151736293649</v>
      </c>
    </row>
    <row r="200" spans="1:11" x14ac:dyDescent="0.2">
      <c r="A200" s="7" t="s">
        <v>467</v>
      </c>
      <c r="B200" s="5" t="str">
        <f t="shared" si="3"/>
        <v>SMEWK040603</v>
      </c>
      <c r="C200" s="5" t="s">
        <v>468</v>
      </c>
      <c r="D200" t="s">
        <v>745</v>
      </c>
      <c r="E200">
        <f>VLOOKUP(A200,RES!A$2:C$333,3,0)</f>
        <v>5</v>
      </c>
      <c r="F200">
        <f>SUMIF(Urb.levels!A$2:A$6,E200,Urb.levels!J$2:J$6)</f>
        <v>30.25</v>
      </c>
      <c r="G200">
        <f>SUMIF(Urb.levels!A$2:A$6,E200,Urb.levels!K$2:K$6)</f>
        <v>69.75</v>
      </c>
      <c r="H200" t="s">
        <v>742</v>
      </c>
      <c r="I200" s="8">
        <v>11.503339124679023</v>
      </c>
      <c r="J200" s="9">
        <f>I200*F200/100</f>
        <v>3.4797600852154047</v>
      </c>
      <c r="K200" s="9">
        <f>I200*G200/100</f>
        <v>8.0235790394636179</v>
      </c>
    </row>
    <row r="201" spans="1:11" x14ac:dyDescent="0.2">
      <c r="A201" s="7" t="s">
        <v>469</v>
      </c>
      <c r="B201" s="5" t="str">
        <f t="shared" si="3"/>
        <v>SMEWK040604</v>
      </c>
      <c r="C201" s="5" t="s">
        <v>470</v>
      </c>
      <c r="D201" t="s">
        <v>745</v>
      </c>
      <c r="E201">
        <f>VLOOKUP(A201,RES!A$2:C$333,3,0)</f>
        <v>3</v>
      </c>
      <c r="F201">
        <f>SUMIF(Urb.levels!A$2:A$6,E201,Urb.levels!J$2:J$6)</f>
        <v>46.77</v>
      </c>
      <c r="G201">
        <f>SUMIF(Urb.levels!A$2:A$6,E201,Urb.levels!K$2:K$6)</f>
        <v>53.23</v>
      </c>
      <c r="H201" t="s">
        <v>742</v>
      </c>
      <c r="I201" s="8">
        <v>30.461356117865122</v>
      </c>
      <c r="J201" s="9">
        <f>I201*F201/100</f>
        <v>14.246776256325518</v>
      </c>
      <c r="K201" s="9">
        <f>I201*G201/100</f>
        <v>16.214579861539605</v>
      </c>
    </row>
    <row r="202" spans="1:11" x14ac:dyDescent="0.2">
      <c r="A202" s="7" t="s">
        <v>471</v>
      </c>
      <c r="B202" s="5" t="str">
        <f t="shared" si="3"/>
        <v>SMEWK040605</v>
      </c>
      <c r="C202" s="5" t="s">
        <v>472</v>
      </c>
      <c r="D202" t="s">
        <v>745</v>
      </c>
      <c r="E202">
        <f>VLOOKUP(A202,RES!A$2:C$333,3,0)</f>
        <v>3</v>
      </c>
      <c r="F202">
        <f>SUMIF(Urb.levels!A$2:A$6,E202,Urb.levels!J$2:J$6)</f>
        <v>46.77</v>
      </c>
      <c r="G202">
        <f>SUMIF(Urb.levels!A$2:A$6,E202,Urb.levels!K$2:K$6)</f>
        <v>53.23</v>
      </c>
      <c r="H202" t="s">
        <v>742</v>
      </c>
      <c r="I202" s="8">
        <v>53.596563295990535</v>
      </c>
      <c r="J202" s="9">
        <f>I202*F202/100</f>
        <v>25.067112653534775</v>
      </c>
      <c r="K202" s="9">
        <f>I202*G202/100</f>
        <v>28.529450642455757</v>
      </c>
    </row>
    <row r="203" spans="1:11" x14ac:dyDescent="0.2">
      <c r="A203" s="7" t="s">
        <v>473</v>
      </c>
      <c r="B203" s="5" t="str">
        <f t="shared" si="3"/>
        <v>SMEWK040606</v>
      </c>
      <c r="C203" s="5" t="s">
        <v>474</v>
      </c>
      <c r="D203" t="s">
        <v>745</v>
      </c>
      <c r="E203">
        <f>VLOOKUP(A203,RES!A$2:C$333,3,0)</f>
        <v>2</v>
      </c>
      <c r="F203">
        <f>SUMIF(Urb.levels!A$2:A$6,E203,Urb.levels!J$2:J$6)</f>
        <v>35.26</v>
      </c>
      <c r="G203">
        <f>SUMIF(Urb.levels!A$2:A$6,E203,Urb.levels!K$2:K$6)</f>
        <v>64.739999999999995</v>
      </c>
      <c r="H203" t="s">
        <v>742</v>
      </c>
      <c r="I203" s="8">
        <v>6.1051241164497609</v>
      </c>
      <c r="J203" s="9">
        <f>I203*F203/100</f>
        <v>2.1526667634601857</v>
      </c>
      <c r="K203" s="9">
        <f>I203*G203/100</f>
        <v>3.9524573529895748</v>
      </c>
    </row>
    <row r="204" spans="1:11" x14ac:dyDescent="0.2">
      <c r="A204" s="7" t="s">
        <v>475</v>
      </c>
      <c r="B204" s="5" t="str">
        <f t="shared" si="3"/>
        <v>SMEWK040607</v>
      </c>
      <c r="C204" s="5" t="s">
        <v>476</v>
      </c>
      <c r="D204" t="s">
        <v>745</v>
      </c>
      <c r="E204">
        <f>VLOOKUP(A204,RES!A$2:C$333,3,0)</f>
        <v>2</v>
      </c>
      <c r="F204">
        <f>SUMIF(Urb.levels!A$2:A$6,E204,Urb.levels!J$2:J$6)</f>
        <v>35.26</v>
      </c>
      <c r="G204">
        <f>SUMIF(Urb.levels!A$2:A$6,E204,Urb.levels!K$2:K$6)</f>
        <v>64.739999999999995</v>
      </c>
      <c r="H204" t="s">
        <v>742</v>
      </c>
      <c r="I204" s="8">
        <v>10.60363662330748</v>
      </c>
      <c r="J204" s="9">
        <f>I204*F204/100</f>
        <v>3.7388422733782174</v>
      </c>
      <c r="K204" s="9">
        <f>I204*G204/100</f>
        <v>6.8647943499292623</v>
      </c>
    </row>
    <row r="205" spans="1:11" x14ac:dyDescent="0.2">
      <c r="A205" s="7" t="s">
        <v>477</v>
      </c>
      <c r="B205" s="5" t="str">
        <f t="shared" si="3"/>
        <v>SMEWK040608</v>
      </c>
      <c r="C205" s="5" t="s">
        <v>478</v>
      </c>
      <c r="D205" t="s">
        <v>745</v>
      </c>
      <c r="E205">
        <f>VLOOKUP(A205,RES!A$2:C$333,3,0)</f>
        <v>2</v>
      </c>
      <c r="F205">
        <f>SUMIF(Urb.levels!A$2:A$6,E205,Urb.levels!J$2:J$6)</f>
        <v>35.26</v>
      </c>
      <c r="G205">
        <f>SUMIF(Urb.levels!A$2:A$6,E205,Urb.levels!K$2:K$6)</f>
        <v>64.739999999999995</v>
      </c>
      <c r="H205" t="s">
        <v>742</v>
      </c>
      <c r="I205" s="8">
        <v>10.282314301389071</v>
      </c>
      <c r="J205" s="9">
        <f>I205*F205/100</f>
        <v>3.6255440226697861</v>
      </c>
      <c r="K205" s="9">
        <f>I205*G205/100</f>
        <v>6.656770278719284</v>
      </c>
    </row>
    <row r="206" spans="1:11" x14ac:dyDescent="0.2">
      <c r="A206" s="7" t="s">
        <v>479</v>
      </c>
      <c r="B206" s="5" t="str">
        <f t="shared" si="3"/>
        <v>SMEWK040609</v>
      </c>
      <c r="C206" s="5" t="s">
        <v>480</v>
      </c>
      <c r="D206" t="s">
        <v>745</v>
      </c>
      <c r="E206">
        <f>VLOOKUP(A206,RES!A$2:C$333,3,0)</f>
        <v>2</v>
      </c>
      <c r="F206">
        <f>SUMIF(Urb.levels!A$2:A$6,E206,Urb.levels!J$2:J$6)</f>
        <v>35.26</v>
      </c>
      <c r="G206">
        <f>SUMIF(Urb.levels!A$2:A$6,E206,Urb.levels!K$2:K$6)</f>
        <v>64.739999999999995</v>
      </c>
      <c r="H206" t="s">
        <v>742</v>
      </c>
      <c r="I206" s="8">
        <v>4.1129257205556282</v>
      </c>
      <c r="J206" s="9">
        <f>I206*F206/100</f>
        <v>1.4502176090679146</v>
      </c>
      <c r="K206" s="9">
        <f>I206*G206/100</f>
        <v>2.6627081114877136</v>
      </c>
    </row>
    <row r="207" spans="1:11" x14ac:dyDescent="0.2">
      <c r="A207" s="7" t="s">
        <v>481</v>
      </c>
      <c r="B207" s="5" t="str">
        <f t="shared" si="3"/>
        <v>SMEWK040610</v>
      </c>
      <c r="C207" s="5" t="s">
        <v>482</v>
      </c>
      <c r="D207" t="s">
        <v>745</v>
      </c>
      <c r="E207">
        <f>VLOOKUP(A207,RES!A$2:C$333,3,0)</f>
        <v>2</v>
      </c>
      <c r="F207">
        <f>SUMIF(Urb.levels!A$2:A$6,E207,Urb.levels!J$2:J$6)</f>
        <v>35.26</v>
      </c>
      <c r="G207">
        <f>SUMIF(Urb.levels!A$2:A$6,E207,Urb.levels!K$2:K$6)</f>
        <v>64.739999999999995</v>
      </c>
      <c r="H207" t="s">
        <v>742</v>
      </c>
      <c r="I207" s="8">
        <v>2.3777851821962228</v>
      </c>
      <c r="J207" s="9">
        <f>I207*F207/100</f>
        <v>0.83840705524238812</v>
      </c>
      <c r="K207" s="9">
        <f>I207*G207/100</f>
        <v>1.5393781269538345</v>
      </c>
    </row>
    <row r="208" spans="1:11" x14ac:dyDescent="0.2">
      <c r="A208" s="7" t="s">
        <v>483</v>
      </c>
      <c r="B208" s="5" t="str">
        <f t="shared" si="3"/>
        <v>SMEWK040611</v>
      </c>
      <c r="C208" s="5" t="s">
        <v>484</v>
      </c>
      <c r="D208" t="s">
        <v>745</v>
      </c>
      <c r="E208">
        <f>VLOOKUP(A208,RES!A$2:C$333,3,0)</f>
        <v>2</v>
      </c>
      <c r="F208">
        <f>SUMIF(Urb.levels!A$2:A$6,E208,Urb.levels!J$2:J$6)</f>
        <v>35.26</v>
      </c>
      <c r="G208">
        <f>SUMIF(Urb.levels!A$2:A$6,E208,Urb.levels!K$2:K$6)</f>
        <v>64.739999999999995</v>
      </c>
      <c r="H208" t="s">
        <v>742</v>
      </c>
      <c r="I208" s="8">
        <v>6.8120332246702597</v>
      </c>
      <c r="J208" s="9">
        <f>I208*F208/100</f>
        <v>2.4019229150187336</v>
      </c>
      <c r="K208" s="9">
        <f>I208*G208/100</f>
        <v>4.4101103096515262</v>
      </c>
    </row>
    <row r="209" spans="1:11" x14ac:dyDescent="0.2">
      <c r="A209" s="7" t="s">
        <v>485</v>
      </c>
      <c r="B209" s="5" t="str">
        <f t="shared" si="3"/>
        <v>SMEWK040612</v>
      </c>
      <c r="C209" s="5" t="s">
        <v>486</v>
      </c>
      <c r="D209" t="s">
        <v>745</v>
      </c>
      <c r="E209">
        <f>VLOOKUP(A209,RES!A$2:C$333,3,0)</f>
        <v>3</v>
      </c>
      <c r="F209">
        <f>SUMIF(Urb.levels!A$2:A$6,E209,Urb.levels!J$2:J$6)</f>
        <v>46.77</v>
      </c>
      <c r="G209">
        <f>SUMIF(Urb.levels!A$2:A$6,E209,Urb.levels!K$2:K$6)</f>
        <v>53.23</v>
      </c>
      <c r="H209" t="s">
        <v>742</v>
      </c>
      <c r="I209" s="8">
        <v>11.310545731527977</v>
      </c>
      <c r="J209" s="9">
        <f>I209*F209/100</f>
        <v>5.2899422386356356</v>
      </c>
      <c r="K209" s="9">
        <f>I209*G209/100</f>
        <v>6.0206034928923415</v>
      </c>
    </row>
    <row r="210" spans="1:11" x14ac:dyDescent="0.2">
      <c r="A210" s="7" t="s">
        <v>487</v>
      </c>
      <c r="B210" s="5" t="str">
        <f t="shared" si="3"/>
        <v>SMEWK041500</v>
      </c>
      <c r="C210" s="5" t="s">
        <v>488</v>
      </c>
      <c r="D210" t="s">
        <v>743</v>
      </c>
      <c r="E210">
        <f>VLOOKUP(A210,RES!A$2:C$333,3,0)</f>
        <v>3</v>
      </c>
      <c r="F210">
        <f>SUMIF(Urb.levels!A$2:A$6,E210,Urb.levels!J$2:J$6)</f>
        <v>46.77</v>
      </c>
      <c r="G210">
        <f>SUMIF(Urb.levels!A$2:A$6,E210,Urb.levels!K$2:K$6)</f>
        <v>53.23</v>
      </c>
      <c r="H210" t="s">
        <v>742</v>
      </c>
      <c r="I210" s="8">
        <v>57.838017945313524</v>
      </c>
      <c r="J210" s="9">
        <f>I210*F210/100</f>
        <v>27.05084099302314</v>
      </c>
      <c r="K210" s="9">
        <f>I210*G210/100</f>
        <v>30.787176952290388</v>
      </c>
    </row>
    <row r="211" spans="1:11" x14ac:dyDescent="0.2">
      <c r="A211" s="7" t="s">
        <v>489</v>
      </c>
      <c r="B211" s="5" t="str">
        <f t="shared" si="3"/>
        <v>SMEWK041501</v>
      </c>
      <c r="C211" s="5" t="s">
        <v>490</v>
      </c>
      <c r="D211" t="s">
        <v>743</v>
      </c>
      <c r="E211">
        <f>VLOOKUP(A211,RES!A$2:C$333,3,0)</f>
        <v>5</v>
      </c>
      <c r="F211">
        <f>SUMIF(Urb.levels!A$2:A$6,E211,Urb.levels!J$2:J$6)</f>
        <v>30.25</v>
      </c>
      <c r="G211">
        <f>SUMIF(Urb.levels!A$2:A$6,E211,Urb.levels!K$2:K$6)</f>
        <v>69.75</v>
      </c>
      <c r="H211" t="s">
        <v>742</v>
      </c>
      <c r="I211" s="8">
        <v>23.456529500043818</v>
      </c>
      <c r="J211" s="9">
        <f>I211*F211/100</f>
        <v>7.0956001737632555</v>
      </c>
      <c r="K211" s="9">
        <f>I211*G211/100</f>
        <v>16.360929326280562</v>
      </c>
    </row>
    <row r="212" spans="1:11" x14ac:dyDescent="0.2">
      <c r="A212" s="7" t="s">
        <v>491</v>
      </c>
      <c r="B212" s="5" t="str">
        <f t="shared" si="3"/>
        <v>SMEWK041700</v>
      </c>
      <c r="C212" s="5" t="s">
        <v>305</v>
      </c>
      <c r="D212" t="s">
        <v>743</v>
      </c>
      <c r="E212">
        <f>VLOOKUP(A212,RES!A$2:C$333,3,0)</f>
        <v>3</v>
      </c>
      <c r="F212">
        <f>SUMIF(Urb.levels!A$2:A$6,E212,Urb.levels!J$2:J$6)</f>
        <v>46.77</v>
      </c>
      <c r="G212">
        <f>SUMIF(Urb.levels!A$2:A$6,E212,Urb.levels!K$2:K$6)</f>
        <v>53.23</v>
      </c>
      <c r="H212" t="s">
        <v>742</v>
      </c>
      <c r="I212" s="8">
        <v>217.02109622369309</v>
      </c>
      <c r="J212" s="9">
        <f>I212*F212/100</f>
        <v>101.50076670382127</v>
      </c>
      <c r="K212" s="9">
        <f>I212*G212/100</f>
        <v>115.52032951987184</v>
      </c>
    </row>
    <row r="213" spans="1:11" x14ac:dyDescent="0.2">
      <c r="A213" s="7" t="s">
        <v>492</v>
      </c>
      <c r="B213" s="5" t="str">
        <f t="shared" si="3"/>
        <v>SMEWK043100</v>
      </c>
      <c r="C213" s="5" t="s">
        <v>305</v>
      </c>
      <c r="D213" t="s">
        <v>743</v>
      </c>
      <c r="E213">
        <f>VLOOKUP(A213,RES!A$2:C$333,3,0)</f>
        <v>3</v>
      </c>
      <c r="F213">
        <f>SUMIF(Urb.levels!A$2:A$6,E213,Urb.levels!J$2:J$6)</f>
        <v>46.77</v>
      </c>
      <c r="G213">
        <f>SUMIF(Urb.levels!A$2:A$6,E213,Urb.levels!K$2:K$6)</f>
        <v>53.23</v>
      </c>
      <c r="H213" t="s">
        <v>742</v>
      </c>
      <c r="I213" s="8">
        <v>55.71729062065203</v>
      </c>
      <c r="J213" s="9">
        <f>I213*F213/100</f>
        <v>26.058976823278954</v>
      </c>
      <c r="K213" s="9">
        <f>I213*G213/100</f>
        <v>29.658313797373076</v>
      </c>
    </row>
    <row r="214" spans="1:11" x14ac:dyDescent="0.2">
      <c r="A214" s="7" t="s">
        <v>493</v>
      </c>
      <c r="B214" s="5" t="str">
        <f t="shared" si="3"/>
        <v>SMEWK043700</v>
      </c>
      <c r="C214" s="5" t="s">
        <v>305</v>
      </c>
      <c r="D214" t="s">
        <v>741</v>
      </c>
      <c r="E214">
        <f>VLOOKUP(A214,RES!A$2:C$333,3,0)</f>
        <v>3</v>
      </c>
      <c r="F214">
        <f>SUMIF(Urb.levels!A$2:A$6,E214,Urb.levels!J$2:J$6)</f>
        <v>46.77</v>
      </c>
      <c r="G214">
        <f>SUMIF(Urb.levels!A$2:A$6,E214,Urb.levels!K$2:K$6)</f>
        <v>53.23</v>
      </c>
      <c r="H214" t="s">
        <v>742</v>
      </c>
      <c r="I214" s="8">
        <v>182.51107884965603</v>
      </c>
      <c r="J214" s="9">
        <f>I214*F214/100</f>
        <v>85.36043157798413</v>
      </c>
      <c r="K214" s="9">
        <f>I214*G214/100</f>
        <v>97.1506472716719</v>
      </c>
    </row>
    <row r="215" spans="1:11" x14ac:dyDescent="0.2">
      <c r="A215" s="7" t="s">
        <v>494</v>
      </c>
      <c r="B215" s="5" t="str">
        <f t="shared" si="3"/>
        <v>SMEWK043901</v>
      </c>
      <c r="C215" s="5" t="s">
        <v>444</v>
      </c>
      <c r="D215" t="s">
        <v>741</v>
      </c>
      <c r="E215">
        <f>VLOOKUP(A215,RES!A$2:C$333,3,0)</f>
        <v>1</v>
      </c>
      <c r="F215">
        <f>SUMIF(Urb.levels!A$2:A$6,E215,Urb.levels!J$2:J$6)</f>
        <v>53.29</v>
      </c>
      <c r="G215">
        <f>SUMIF(Urb.levels!A$2:A$6,E215,Urb.levels!K$2:K$6)</f>
        <v>46.71</v>
      </c>
      <c r="H215" t="s">
        <v>742</v>
      </c>
      <c r="I215" s="8">
        <v>29.625918080877263</v>
      </c>
      <c r="J215" s="9">
        <f>I215*F215/100</f>
        <v>15.787651745299492</v>
      </c>
      <c r="K215" s="9">
        <f>I215*G215/100</f>
        <v>13.838266335577769</v>
      </c>
    </row>
    <row r="216" spans="1:11" x14ac:dyDescent="0.2">
      <c r="A216" s="7" t="s">
        <v>495</v>
      </c>
      <c r="B216" s="5" t="str">
        <f t="shared" si="3"/>
        <v>SMEWK043902</v>
      </c>
      <c r="C216" s="5" t="s">
        <v>496</v>
      </c>
      <c r="D216" t="s">
        <v>741</v>
      </c>
      <c r="E216">
        <f>VLOOKUP(A216,RES!A$2:C$333,3,0)</f>
        <v>2</v>
      </c>
      <c r="F216">
        <f>SUMIF(Urb.levels!A$2:A$6,E216,Urb.levels!J$2:J$6)</f>
        <v>35.26</v>
      </c>
      <c r="G216">
        <f>SUMIF(Urb.levels!A$2:A$6,E216,Urb.levels!K$2:K$6)</f>
        <v>64.739999999999995</v>
      </c>
      <c r="H216" t="s">
        <v>742</v>
      </c>
      <c r="I216" s="8">
        <v>29.882975938411988</v>
      </c>
      <c r="J216" s="9">
        <f>I216*F216/100</f>
        <v>10.536737315884066</v>
      </c>
      <c r="K216" s="9">
        <f>I216*G216/100</f>
        <v>19.34623862252792</v>
      </c>
    </row>
    <row r="217" spans="1:11" x14ac:dyDescent="0.2">
      <c r="A217" s="7" t="s">
        <v>497</v>
      </c>
      <c r="B217" s="5" t="str">
        <f t="shared" si="3"/>
        <v>SMEWK043903</v>
      </c>
      <c r="C217" s="5" t="s">
        <v>498</v>
      </c>
      <c r="D217" t="s">
        <v>741</v>
      </c>
      <c r="E217">
        <f>VLOOKUP(A217,RES!A$2:C$333,3,0)</f>
        <v>1</v>
      </c>
      <c r="F217">
        <f>SUMIF(Urb.levels!A$2:A$6,E217,Urb.levels!J$2:J$6)</f>
        <v>53.29</v>
      </c>
      <c r="G217">
        <f>SUMIF(Urb.levels!A$2:A$6,E217,Urb.levels!K$2:K$6)</f>
        <v>46.71</v>
      </c>
      <c r="H217" t="s">
        <v>742</v>
      </c>
      <c r="I217" s="8">
        <v>6.5549753671355333</v>
      </c>
      <c r="J217" s="9">
        <f>I217*F217/100</f>
        <v>3.4931463731465255</v>
      </c>
      <c r="K217" s="9">
        <f>I217*G217/100</f>
        <v>3.0618289939890078</v>
      </c>
    </row>
    <row r="218" spans="1:11" x14ac:dyDescent="0.2">
      <c r="A218" s="7" t="s">
        <v>499</v>
      </c>
      <c r="B218" s="5" t="str">
        <f t="shared" si="3"/>
        <v>SMEWK043904</v>
      </c>
      <c r="C218" s="5" t="s">
        <v>500</v>
      </c>
      <c r="D218" t="s">
        <v>741</v>
      </c>
      <c r="E218">
        <f>VLOOKUP(A218,RES!A$2:C$333,3,0)</f>
        <v>1</v>
      </c>
      <c r="F218">
        <f>SUMIF(Urb.levels!A$2:A$6,E218,Urb.levels!J$2:J$6)</f>
        <v>53.29</v>
      </c>
      <c r="G218">
        <f>SUMIF(Urb.levels!A$2:A$6,E218,Urb.levels!K$2:K$6)</f>
        <v>46.71</v>
      </c>
      <c r="H218" t="s">
        <v>742</v>
      </c>
      <c r="I218" s="8">
        <v>24.484760930182727</v>
      </c>
      <c r="J218" s="9">
        <f>I218*F218/100</f>
        <v>13.047929099694375</v>
      </c>
      <c r="K218" s="9">
        <f>I218*G218/100</f>
        <v>11.436831830488352</v>
      </c>
    </row>
    <row r="219" spans="1:11" x14ac:dyDescent="0.2">
      <c r="A219" s="7" t="s">
        <v>501</v>
      </c>
      <c r="B219" s="5" t="str">
        <f t="shared" si="3"/>
        <v>SMEWK043905</v>
      </c>
      <c r="C219" s="5" t="s">
        <v>502</v>
      </c>
      <c r="D219" t="s">
        <v>741</v>
      </c>
      <c r="E219">
        <f>VLOOKUP(A219,RES!A$2:C$333,3,0)</f>
        <v>2</v>
      </c>
      <c r="F219">
        <f>SUMIF(Urb.levels!A$2:A$6,E219,Urb.levels!J$2:J$6)</f>
        <v>35.26</v>
      </c>
      <c r="G219">
        <f>SUMIF(Urb.levels!A$2:A$6,E219,Urb.levels!K$2:K$6)</f>
        <v>64.739999999999995</v>
      </c>
      <c r="H219" t="s">
        <v>742</v>
      </c>
      <c r="I219" s="8">
        <v>76.603241545348581</v>
      </c>
      <c r="J219" s="9">
        <f>I219*F219/100</f>
        <v>27.01030296888991</v>
      </c>
      <c r="K219" s="9">
        <f>I219*G219/100</f>
        <v>49.592938576458664</v>
      </c>
    </row>
    <row r="220" spans="1:11" x14ac:dyDescent="0.2">
      <c r="A220" s="7" t="s">
        <v>503</v>
      </c>
      <c r="B220" s="5" t="str">
        <f t="shared" si="3"/>
        <v>SMEWK043906</v>
      </c>
      <c r="C220" s="5" t="s">
        <v>504</v>
      </c>
      <c r="D220" t="s">
        <v>741</v>
      </c>
      <c r="E220">
        <f>VLOOKUP(A220,RES!A$2:C$333,3,0)</f>
        <v>2</v>
      </c>
      <c r="F220">
        <f>SUMIF(Urb.levels!A$2:A$6,E220,Urb.levels!J$2:J$6)</f>
        <v>35.26</v>
      </c>
      <c r="G220">
        <f>SUMIF(Urb.levels!A$2:A$6,E220,Urb.levels!K$2:K$6)</f>
        <v>64.739999999999995</v>
      </c>
      <c r="H220" t="s">
        <v>742</v>
      </c>
      <c r="I220" s="8">
        <v>18.89375252880242</v>
      </c>
      <c r="J220" s="9">
        <f>I220*F220/100</f>
        <v>6.6619371416557325</v>
      </c>
      <c r="K220" s="9">
        <f>I220*G220/100</f>
        <v>12.231815387146685</v>
      </c>
    </row>
    <row r="221" spans="1:11" x14ac:dyDescent="0.2">
      <c r="A221" s="7" t="s">
        <v>505</v>
      </c>
      <c r="B221" s="5" t="str">
        <f t="shared" si="3"/>
        <v>SMEWK043907</v>
      </c>
      <c r="C221" s="5" t="s">
        <v>506</v>
      </c>
      <c r="D221" t="s">
        <v>741</v>
      </c>
      <c r="E221">
        <f>VLOOKUP(A221,RES!A$2:C$333,3,0)</f>
        <v>2</v>
      </c>
      <c r="F221">
        <f>SUMIF(Urb.levels!A$2:A$6,E221,Urb.levels!J$2:J$6)</f>
        <v>35.26</v>
      </c>
      <c r="G221">
        <f>SUMIF(Urb.levels!A$2:A$6,E221,Urb.levels!K$2:K$6)</f>
        <v>64.739999999999995</v>
      </c>
      <c r="H221" t="s">
        <v>742</v>
      </c>
      <c r="I221" s="8">
        <v>34.574281838420752</v>
      </c>
      <c r="J221" s="9">
        <f>I221*F221/100</f>
        <v>12.190891776227156</v>
      </c>
      <c r="K221" s="9">
        <f>I221*G221/100</f>
        <v>22.383390062193595</v>
      </c>
    </row>
    <row r="222" spans="1:11" x14ac:dyDescent="0.2">
      <c r="A222" s="7" t="s">
        <v>507</v>
      </c>
      <c r="B222" s="5" t="str">
        <f t="shared" si="3"/>
        <v>SMEWK045000</v>
      </c>
      <c r="C222" s="5" t="s">
        <v>508</v>
      </c>
      <c r="D222" t="s">
        <v>743</v>
      </c>
      <c r="E222">
        <f>VLOOKUP(A222,RES!A$2:C$333,3,0)</f>
        <v>3</v>
      </c>
      <c r="F222">
        <f>SUMIF(Urb.levels!A$2:A$6,E222,Urb.levels!J$2:J$6)</f>
        <v>46.77</v>
      </c>
      <c r="G222">
        <f>SUMIF(Urb.levels!A$2:A$6,E222,Urb.levels!K$2:K$6)</f>
        <v>53.23</v>
      </c>
      <c r="H222" t="s">
        <v>742</v>
      </c>
      <c r="I222" s="8">
        <v>74.868101006989178</v>
      </c>
      <c r="J222" s="9">
        <f>I222*F222/100</f>
        <v>35.01581084096884</v>
      </c>
      <c r="K222" s="9">
        <f>I222*G222/100</f>
        <v>39.852290166020339</v>
      </c>
    </row>
    <row r="223" spans="1:11" x14ac:dyDescent="0.2">
      <c r="A223" s="7" t="s">
        <v>509</v>
      </c>
      <c r="B223" s="5" t="str">
        <f t="shared" si="3"/>
        <v>SMEWK045115</v>
      </c>
      <c r="C223" s="5" t="s">
        <v>510</v>
      </c>
      <c r="D223" t="s">
        <v>743</v>
      </c>
      <c r="E223">
        <f>VLOOKUP(A223,RES!A$2:C$333,3,0)</f>
        <v>3</v>
      </c>
      <c r="F223">
        <f>SUMIF(Urb.levels!A$2:A$6,E223,Urb.levels!J$2:J$6)</f>
        <v>46.77</v>
      </c>
      <c r="G223">
        <f>SUMIF(Urb.levels!A$2:A$6,E223,Urb.levels!K$2:K$6)</f>
        <v>53.23</v>
      </c>
      <c r="H223" t="s">
        <v>742</v>
      </c>
      <c r="I223" s="8">
        <v>7.8402646548091663</v>
      </c>
      <c r="J223" s="9">
        <f>I223*F223/100</f>
        <v>3.6668917790542475</v>
      </c>
      <c r="K223" s="9">
        <f>I223*G223/100</f>
        <v>4.1733728757549189</v>
      </c>
    </row>
    <row r="224" spans="1:11" x14ac:dyDescent="0.2">
      <c r="A224" s="7" t="s">
        <v>511</v>
      </c>
      <c r="B224" s="5" t="str">
        <f t="shared" si="3"/>
        <v>SMEWK045125</v>
      </c>
      <c r="C224" s="5" t="s">
        <v>512</v>
      </c>
      <c r="D224" t="s">
        <v>743</v>
      </c>
      <c r="E224">
        <f>VLOOKUP(A224,RES!A$2:C$333,3,0)</f>
        <v>2</v>
      </c>
      <c r="F224">
        <f>SUMIF(Urb.levels!A$2:A$6,E224,Urb.levels!J$2:J$6)</f>
        <v>35.26</v>
      </c>
      <c r="G224">
        <f>SUMIF(Urb.levels!A$2:A$6,E224,Urb.levels!K$2:K$6)</f>
        <v>64.739999999999995</v>
      </c>
      <c r="H224" t="s">
        <v>742</v>
      </c>
      <c r="I224" s="8">
        <v>5.5910084013803072</v>
      </c>
      <c r="J224" s="9">
        <f>I224*F224/100</f>
        <v>1.9713895623266962</v>
      </c>
      <c r="K224" s="9">
        <f>I224*G224/100</f>
        <v>3.6196188390536106</v>
      </c>
    </row>
    <row r="225" spans="1:11" x14ac:dyDescent="0.2">
      <c r="A225" s="7" t="s">
        <v>513</v>
      </c>
      <c r="B225" s="5" t="str">
        <f t="shared" si="3"/>
        <v>SMEWK045135</v>
      </c>
      <c r="C225" s="5" t="s">
        <v>514</v>
      </c>
      <c r="D225" t="s">
        <v>743</v>
      </c>
      <c r="E225">
        <f>VLOOKUP(A225,RES!A$2:C$333,3,0)</f>
        <v>2</v>
      </c>
      <c r="F225">
        <f>SUMIF(Urb.levels!A$2:A$6,E225,Urb.levels!J$2:J$6)</f>
        <v>35.26</v>
      </c>
      <c r="G225">
        <f>SUMIF(Urb.levels!A$2:A$6,E225,Urb.levels!K$2:K$6)</f>
        <v>64.739999999999995</v>
      </c>
      <c r="H225" t="s">
        <v>742</v>
      </c>
      <c r="I225" s="8">
        <v>9.5754051931685726</v>
      </c>
      <c r="J225" s="9">
        <f>I225*F225/100</f>
        <v>3.3762878711112387</v>
      </c>
      <c r="K225" s="9">
        <f>I225*G225/100</f>
        <v>6.199117322057333</v>
      </c>
    </row>
    <row r="226" spans="1:11" x14ac:dyDescent="0.2">
      <c r="A226" s="7" t="s">
        <v>515</v>
      </c>
      <c r="B226" s="5" t="str">
        <f t="shared" si="3"/>
        <v>SMEWK045145</v>
      </c>
      <c r="C226" s="5" t="s">
        <v>516</v>
      </c>
      <c r="D226" t="s">
        <v>743</v>
      </c>
      <c r="E226">
        <f>VLOOKUP(A226,RES!A$2:C$333,3,0)</f>
        <v>2</v>
      </c>
      <c r="F226">
        <f>SUMIF(Urb.levels!A$2:A$6,E226,Urb.levels!J$2:J$6)</f>
        <v>35.26</v>
      </c>
      <c r="G226">
        <f>SUMIF(Urb.levels!A$2:A$6,E226,Urb.levels!K$2:K$6)</f>
        <v>64.739999999999995</v>
      </c>
      <c r="H226" t="s">
        <v>742</v>
      </c>
      <c r="I226" s="8">
        <v>16.837289668524605</v>
      </c>
      <c r="J226" s="9">
        <f>I226*F226/100</f>
        <v>5.9368283371217752</v>
      </c>
      <c r="K226" s="9">
        <f>I226*G226/100</f>
        <v>10.900461331402829</v>
      </c>
    </row>
    <row r="227" spans="1:11" x14ac:dyDescent="0.2">
      <c r="A227" s="7" t="s">
        <v>517</v>
      </c>
      <c r="B227" s="5" t="str">
        <f t="shared" si="3"/>
        <v>SMEWK045150</v>
      </c>
      <c r="C227" s="5" t="s">
        <v>518</v>
      </c>
      <c r="D227" t="s">
        <v>743</v>
      </c>
      <c r="E227">
        <f>VLOOKUP(A227,RES!A$2:C$333,3,0)</f>
        <v>4</v>
      </c>
      <c r="F227">
        <f>SUMIF(Urb.levels!A$2:A$6,E227,Urb.levels!J$2:J$6)</f>
        <v>45.56</v>
      </c>
      <c r="G227">
        <f>SUMIF(Urb.levels!A$2:A$6,E227,Urb.levels!K$2:K$6)</f>
        <v>54.44</v>
      </c>
      <c r="H227" t="s">
        <v>742</v>
      </c>
      <c r="I227" s="8">
        <v>6.4907109027518519</v>
      </c>
      <c r="J227" s="9">
        <f>I227*F227/100</f>
        <v>2.9571678872937439</v>
      </c>
      <c r="K227" s="9">
        <f>I227*G227/100</f>
        <v>3.533543015458108</v>
      </c>
    </row>
    <row r="228" spans="1:11" x14ac:dyDescent="0.2">
      <c r="A228" s="7" t="s">
        <v>519</v>
      </c>
      <c r="B228" s="5" t="str">
        <f t="shared" si="3"/>
        <v>SMEWK045155</v>
      </c>
      <c r="C228" s="5" t="s">
        <v>520</v>
      </c>
      <c r="D228" t="s">
        <v>743</v>
      </c>
      <c r="E228">
        <f>VLOOKUP(A228,RES!A$2:C$333,3,0)</f>
        <v>5</v>
      </c>
      <c r="F228">
        <f>SUMIF(Urb.levels!A$2:A$6,E228,Urb.levels!J$2:J$6)</f>
        <v>30.25</v>
      </c>
      <c r="G228">
        <f>SUMIF(Urb.levels!A$2:A$6,E228,Urb.levels!K$2:K$6)</f>
        <v>69.75</v>
      </c>
      <c r="H228" t="s">
        <v>742</v>
      </c>
      <c r="I228" s="8">
        <v>33.867372730200252</v>
      </c>
      <c r="J228" s="9">
        <f>I228*F228/100</f>
        <v>10.244880250885576</v>
      </c>
      <c r="K228" s="9">
        <f>I228*G228/100</f>
        <v>23.622492479314673</v>
      </c>
    </row>
    <row r="229" spans="1:11" x14ac:dyDescent="0.2">
      <c r="A229" s="7" t="s">
        <v>521</v>
      </c>
      <c r="B229" s="5" t="str">
        <f t="shared" si="3"/>
        <v>SMEWK045165</v>
      </c>
      <c r="C229" s="5" t="s">
        <v>522</v>
      </c>
      <c r="D229" t="s">
        <v>743</v>
      </c>
      <c r="E229">
        <f>VLOOKUP(A229,RES!A$2:C$333,3,0)</f>
        <v>3</v>
      </c>
      <c r="F229">
        <f>SUMIF(Urb.levels!A$2:A$6,E229,Urb.levels!J$2:J$6)</f>
        <v>46.77</v>
      </c>
      <c r="G229">
        <f>SUMIF(Urb.levels!A$2:A$6,E229,Urb.levels!K$2:K$6)</f>
        <v>53.23</v>
      </c>
      <c r="H229" t="s">
        <v>742</v>
      </c>
      <c r="I229" s="8">
        <v>19.150810386337145</v>
      </c>
      <c r="J229" s="9">
        <f>I229*F229/100</f>
        <v>8.956834017689884</v>
      </c>
      <c r="K229" s="9">
        <f>I229*G229/100</f>
        <v>10.193976368647263</v>
      </c>
    </row>
    <row r="230" spans="1:11" x14ac:dyDescent="0.2">
      <c r="A230" s="7" t="s">
        <v>523</v>
      </c>
      <c r="B230" s="5" t="str">
        <f t="shared" si="3"/>
        <v>SMEWK045175</v>
      </c>
      <c r="C230" s="5" t="s">
        <v>524</v>
      </c>
      <c r="D230" t="s">
        <v>743</v>
      </c>
      <c r="E230">
        <f>VLOOKUP(A230,RES!A$2:C$333,3,0)</f>
        <v>4</v>
      </c>
      <c r="F230">
        <f>SUMIF(Urb.levels!A$2:A$6,E230,Urb.levels!J$2:J$6)</f>
        <v>45.56</v>
      </c>
      <c r="G230">
        <f>SUMIF(Urb.levels!A$2:A$6,E230,Urb.levels!K$2:K$6)</f>
        <v>54.44</v>
      </c>
      <c r="H230" t="s">
        <v>742</v>
      </c>
      <c r="I230" s="8">
        <v>52.054216150782182</v>
      </c>
      <c r="J230" s="9">
        <f>I230*F230/100</f>
        <v>23.71590087829636</v>
      </c>
      <c r="K230" s="9">
        <f>I230*G230/100</f>
        <v>28.338315272485818</v>
      </c>
    </row>
    <row r="231" spans="1:11" x14ac:dyDescent="0.2">
      <c r="A231" s="7" t="s">
        <v>525</v>
      </c>
      <c r="B231" s="5" t="str">
        <f t="shared" si="3"/>
        <v>SMEWK045185</v>
      </c>
      <c r="C231" s="5" t="s">
        <v>526</v>
      </c>
      <c r="D231" t="s">
        <v>743</v>
      </c>
      <c r="E231">
        <f>VLOOKUP(A231,RES!A$2:C$333,3,0)</f>
        <v>4</v>
      </c>
      <c r="F231">
        <f>SUMIF(Urb.levels!A$2:A$6,E231,Urb.levels!J$2:J$6)</f>
        <v>45.56</v>
      </c>
      <c r="G231">
        <f>SUMIF(Urb.levels!A$2:A$6,E231,Urb.levels!K$2:K$6)</f>
        <v>54.44</v>
      </c>
      <c r="H231" t="s">
        <v>742</v>
      </c>
      <c r="I231" s="8">
        <v>13.238479663038429</v>
      </c>
      <c r="J231" s="9">
        <f>I231*F231/100</f>
        <v>6.031451334480308</v>
      </c>
      <c r="K231" s="9">
        <f>I231*G231/100</f>
        <v>7.2070283285581205</v>
      </c>
    </row>
    <row r="232" spans="1:11" x14ac:dyDescent="0.2">
      <c r="A232" s="7" t="s">
        <v>527</v>
      </c>
      <c r="B232" s="5" t="str">
        <f t="shared" si="3"/>
        <v>SMEWK045190</v>
      </c>
      <c r="C232" s="5" t="s">
        <v>528</v>
      </c>
      <c r="D232" t="s">
        <v>743</v>
      </c>
      <c r="E232">
        <f>VLOOKUP(A232,RES!A$2:C$333,3,0)</f>
        <v>5</v>
      </c>
      <c r="F232">
        <f>SUMIF(Urb.levels!A$2:A$6,E232,Urb.levels!J$2:J$6)</f>
        <v>30.25</v>
      </c>
      <c r="G232">
        <f>SUMIF(Urb.levels!A$2:A$6,E232,Urb.levels!K$2:K$6)</f>
        <v>69.75</v>
      </c>
      <c r="H232" t="s">
        <v>742</v>
      </c>
      <c r="I232" s="8">
        <v>32.839141300061343</v>
      </c>
      <c r="J232" s="9">
        <f>I232*F232/100</f>
        <v>9.9338402432685555</v>
      </c>
      <c r="K232" s="9">
        <f>I232*G232/100</f>
        <v>22.905301056792787</v>
      </c>
    </row>
    <row r="233" spans="1:11" x14ac:dyDescent="0.2">
      <c r="A233" s="7" t="s">
        <v>529</v>
      </c>
      <c r="B233" s="5" t="str">
        <f t="shared" si="3"/>
        <v>SMEWK045195</v>
      </c>
      <c r="C233" s="5" t="s">
        <v>530</v>
      </c>
      <c r="D233" t="s">
        <v>741</v>
      </c>
      <c r="E233">
        <f>VLOOKUP(A233,RES!A$2:C$333,3,0)</f>
        <v>5</v>
      </c>
      <c r="F233">
        <f>SUMIF(Urb.levels!A$2:A$6,E233,Urb.levels!J$2:J$6)</f>
        <v>30.25</v>
      </c>
      <c r="G233">
        <f>SUMIF(Urb.levels!A$2:A$6,E233,Urb.levels!K$2:K$6)</f>
        <v>69.75</v>
      </c>
      <c r="H233" t="s">
        <v>742</v>
      </c>
      <c r="I233" s="8">
        <v>2.8919008972656766</v>
      </c>
      <c r="J233" s="9">
        <f>I233*F233/100</f>
        <v>0.87480002142286717</v>
      </c>
      <c r="K233" s="9">
        <f>I233*G233/100</f>
        <v>2.0171008758428091</v>
      </c>
    </row>
    <row r="234" spans="1:11" x14ac:dyDescent="0.2">
      <c r="A234" s="7" t="s">
        <v>531</v>
      </c>
      <c r="B234" s="5" t="str">
        <f t="shared" si="3"/>
        <v>SMEWK045300</v>
      </c>
      <c r="C234" s="5" t="s">
        <v>532</v>
      </c>
      <c r="D234" t="s">
        <v>741</v>
      </c>
      <c r="E234">
        <f>VLOOKUP(A234,RES!A$2:C$333,3,0)</f>
        <v>4</v>
      </c>
      <c r="F234">
        <f>SUMIF(Urb.levels!A$2:A$6,E234,Urb.levels!J$2:J$6)</f>
        <v>45.56</v>
      </c>
      <c r="G234">
        <f>SUMIF(Urb.levels!A$2:A$6,E234,Urb.levels!K$2:K$6)</f>
        <v>54.44</v>
      </c>
      <c r="H234" t="s">
        <v>742</v>
      </c>
      <c r="I234" s="8">
        <v>31.618116476771398</v>
      </c>
      <c r="J234" s="9">
        <f>I234*F234/100</f>
        <v>14.40521386681705</v>
      </c>
      <c r="K234" s="9">
        <f>I234*G234/100</f>
        <v>17.212902609954348</v>
      </c>
    </row>
    <row r="235" spans="1:11" x14ac:dyDescent="0.2">
      <c r="A235" s="7" t="s">
        <v>533</v>
      </c>
      <c r="B235" s="5" t="str">
        <f t="shared" si="3"/>
        <v>SMEWK045301</v>
      </c>
      <c r="C235" s="5" t="s">
        <v>534</v>
      </c>
      <c r="D235" t="s">
        <v>741</v>
      </c>
      <c r="E235">
        <f>VLOOKUP(A235,RES!A$2:C$333,3,0)</f>
        <v>1</v>
      </c>
      <c r="F235">
        <f>SUMIF(Urb.levels!A$2:A$6,E235,Urb.levels!J$2:J$6)</f>
        <v>53.29</v>
      </c>
      <c r="G235">
        <f>SUMIF(Urb.levels!A$2:A$6,E235,Urb.levels!K$2:K$6)</f>
        <v>46.71</v>
      </c>
      <c r="H235" t="s">
        <v>742</v>
      </c>
      <c r="I235" s="8">
        <v>10.924958945225889</v>
      </c>
      <c r="J235" s="9">
        <f>I235*F235/100</f>
        <v>5.8219106219108756</v>
      </c>
      <c r="K235" s="9">
        <f>I235*G235/100</f>
        <v>5.1030483233150132</v>
      </c>
    </row>
    <row r="236" spans="1:11" x14ac:dyDescent="0.2">
      <c r="A236" s="7" t="s">
        <v>535</v>
      </c>
      <c r="B236" s="5" t="str">
        <f t="shared" si="3"/>
        <v>SMEWK045302</v>
      </c>
      <c r="C236" s="5" t="s">
        <v>536</v>
      </c>
      <c r="D236" t="s">
        <v>741</v>
      </c>
      <c r="E236">
        <f>VLOOKUP(A236,RES!A$2:C$333,3,0)</f>
        <v>2</v>
      </c>
      <c r="F236">
        <f>SUMIF(Urb.levels!A$2:A$6,E236,Urb.levels!J$2:J$6)</f>
        <v>35.26</v>
      </c>
      <c r="G236">
        <f>SUMIF(Urb.levels!A$2:A$6,E236,Urb.levels!K$2:K$6)</f>
        <v>64.739999999999995</v>
      </c>
      <c r="H236" t="s">
        <v>742</v>
      </c>
      <c r="I236" s="8">
        <v>10.025256443854346</v>
      </c>
      <c r="J236" s="9">
        <f>I236*F236/100</f>
        <v>3.5349054221030425</v>
      </c>
      <c r="K236" s="9">
        <f>I236*G236/100</f>
        <v>6.4903510217513034</v>
      </c>
    </row>
    <row r="237" spans="1:11" x14ac:dyDescent="0.2">
      <c r="A237" s="7" t="s">
        <v>537</v>
      </c>
      <c r="B237" s="5" t="str">
        <f t="shared" si="3"/>
        <v>SMEWK045303</v>
      </c>
      <c r="C237" s="5" t="s">
        <v>538</v>
      </c>
      <c r="D237" t="s">
        <v>741</v>
      </c>
      <c r="E237">
        <f>VLOOKUP(A237,RES!A$2:C$333,3,0)</f>
        <v>2</v>
      </c>
      <c r="F237">
        <f>SUMIF(Urb.levels!A$2:A$6,E237,Urb.levels!J$2:J$6)</f>
        <v>35.26</v>
      </c>
      <c r="G237">
        <f>SUMIF(Urb.levels!A$2:A$6,E237,Urb.levels!K$2:K$6)</f>
        <v>64.739999999999995</v>
      </c>
      <c r="H237" t="s">
        <v>742</v>
      </c>
      <c r="I237" s="8">
        <v>100.25256443854344</v>
      </c>
      <c r="J237" s="9">
        <f>I237*F237/100</f>
        <v>35.349054221030414</v>
      </c>
      <c r="K237" s="9">
        <f>I237*G237/100</f>
        <v>64.903510217513016</v>
      </c>
    </row>
    <row r="238" spans="1:11" x14ac:dyDescent="0.2">
      <c r="A238" s="7" t="s">
        <v>539</v>
      </c>
      <c r="B238" s="5" t="str">
        <f t="shared" si="3"/>
        <v>SMEWK045304</v>
      </c>
      <c r="C238" s="5" t="s">
        <v>540</v>
      </c>
      <c r="D238" t="s">
        <v>741</v>
      </c>
      <c r="E238">
        <f>VLOOKUP(A238,RES!A$2:C$333,3,0)</f>
        <v>2</v>
      </c>
      <c r="F238">
        <f>SUMIF(Urb.levels!A$2:A$6,E238,Urb.levels!J$2:J$6)</f>
        <v>35.26</v>
      </c>
      <c r="G238">
        <f>SUMIF(Urb.levels!A$2:A$6,E238,Urb.levels!K$2:K$6)</f>
        <v>64.739999999999995</v>
      </c>
      <c r="H238" t="s">
        <v>742</v>
      </c>
      <c r="I238" s="8">
        <v>8.4186448342623024</v>
      </c>
      <c r="J238" s="9">
        <f>I238*F238/100</f>
        <v>2.9684141685608876</v>
      </c>
      <c r="K238" s="9">
        <f>I238*G238/100</f>
        <v>5.4502306657014143</v>
      </c>
    </row>
    <row r="239" spans="1:11" x14ac:dyDescent="0.2">
      <c r="A239" s="7" t="s">
        <v>541</v>
      </c>
      <c r="B239" s="5" t="str">
        <f t="shared" si="3"/>
        <v>SMEWK045305</v>
      </c>
      <c r="C239" s="5" t="s">
        <v>542</v>
      </c>
      <c r="D239" t="s">
        <v>741</v>
      </c>
      <c r="E239">
        <f>VLOOKUP(A239,RES!A$2:C$333,3,0)</f>
        <v>4</v>
      </c>
      <c r="F239">
        <f>SUMIF(Urb.levels!A$2:A$6,E239,Urb.levels!J$2:J$6)</f>
        <v>45.56</v>
      </c>
      <c r="G239">
        <f>SUMIF(Urb.levels!A$2:A$6,E239,Urb.levels!K$2:K$6)</f>
        <v>54.44</v>
      </c>
      <c r="H239" t="s">
        <v>742</v>
      </c>
      <c r="I239" s="8">
        <v>44.213951495973006</v>
      </c>
      <c r="J239" s="9">
        <f>I239*F239/100</f>
        <v>20.143876301565303</v>
      </c>
      <c r="K239" s="9">
        <f>I239*G239/100</f>
        <v>24.070075194407703</v>
      </c>
    </row>
    <row r="240" spans="1:11" x14ac:dyDescent="0.2">
      <c r="A240" s="7" t="s">
        <v>543</v>
      </c>
      <c r="B240" s="5" t="str">
        <f t="shared" si="3"/>
        <v>SMEWK045306</v>
      </c>
      <c r="C240" s="5" t="s">
        <v>544</v>
      </c>
      <c r="D240" t="s">
        <v>741</v>
      </c>
      <c r="E240">
        <f>VLOOKUP(A240,RES!A$2:C$333,3,0)</f>
        <v>2</v>
      </c>
      <c r="F240">
        <f>SUMIF(Urb.levels!A$2:A$6,E240,Urb.levels!J$2:J$6)</f>
        <v>35.26</v>
      </c>
      <c r="G240">
        <f>SUMIF(Urb.levels!A$2:A$6,E240,Urb.levels!K$2:K$6)</f>
        <v>64.739999999999995</v>
      </c>
      <c r="H240" t="s">
        <v>742</v>
      </c>
      <c r="I240" s="8">
        <v>26.92681057676263</v>
      </c>
      <c r="J240" s="9">
        <f>I240*F240/100</f>
        <v>9.4943934093665021</v>
      </c>
      <c r="K240" s="9">
        <f>I240*G240/100</f>
        <v>17.432417167396125</v>
      </c>
    </row>
    <row r="241" spans="1:11" x14ac:dyDescent="0.2">
      <c r="A241" s="7" t="s">
        <v>545</v>
      </c>
      <c r="B241" s="5" t="str">
        <f t="shared" si="3"/>
        <v>SMEWK045307</v>
      </c>
      <c r="C241" s="5" t="s">
        <v>546</v>
      </c>
      <c r="D241" t="s">
        <v>741</v>
      </c>
      <c r="E241">
        <f>VLOOKUP(A241,RES!A$2:C$333,3,0)</f>
        <v>3</v>
      </c>
      <c r="F241">
        <f>SUMIF(Urb.levels!A$2:A$6,E241,Urb.levels!J$2:J$6)</f>
        <v>46.77</v>
      </c>
      <c r="G241">
        <f>SUMIF(Urb.levels!A$2:A$6,E241,Urb.levels!K$2:K$6)</f>
        <v>53.23</v>
      </c>
      <c r="H241" t="s">
        <v>742</v>
      </c>
      <c r="I241" s="8">
        <v>24.034909679496955</v>
      </c>
      <c r="J241" s="9">
        <f>I241*F241/100</f>
        <v>11.241127257100727</v>
      </c>
      <c r="K241" s="9">
        <f>I241*G241/100</f>
        <v>12.793782422396227</v>
      </c>
    </row>
    <row r="242" spans="1:11" x14ac:dyDescent="0.2">
      <c r="A242" s="7" t="s">
        <v>547</v>
      </c>
      <c r="B242" s="5" t="str">
        <f t="shared" si="3"/>
        <v>SMEWK045308</v>
      </c>
      <c r="C242" s="5" t="s">
        <v>548</v>
      </c>
      <c r="D242" t="s">
        <v>741</v>
      </c>
      <c r="E242">
        <f>VLOOKUP(A242,RES!A$2:C$333,3,0)</f>
        <v>2</v>
      </c>
      <c r="F242">
        <f>SUMIF(Urb.levels!A$2:A$6,E242,Urb.levels!J$2:J$6)</f>
        <v>35.26</v>
      </c>
      <c r="G242">
        <f>SUMIF(Urb.levels!A$2:A$6,E242,Urb.levels!K$2:K$6)</f>
        <v>64.739999999999995</v>
      </c>
      <c r="H242" t="s">
        <v>742</v>
      </c>
      <c r="I242" s="8">
        <v>41.836166313776786</v>
      </c>
      <c r="J242" s="9">
        <f>I242*F242/100</f>
        <v>14.751432242237694</v>
      </c>
      <c r="K242" s="9">
        <f>I242*G242/100</f>
        <v>27.084734071539089</v>
      </c>
    </row>
    <row r="243" spans="1:11" x14ac:dyDescent="0.2">
      <c r="A243" s="7" t="s">
        <v>549</v>
      </c>
      <c r="B243" s="5" t="str">
        <f t="shared" si="3"/>
        <v>SMEWK045309</v>
      </c>
      <c r="C243" s="5" t="s">
        <v>550</v>
      </c>
      <c r="D243" t="s">
        <v>745</v>
      </c>
      <c r="E243">
        <f>VLOOKUP(A243,RES!A$2:C$333,3,0)</f>
        <v>5</v>
      </c>
      <c r="F243">
        <f>SUMIF(Urb.levels!A$2:A$6,E243,Urb.levels!J$2:J$6)</f>
        <v>30.25</v>
      </c>
      <c r="G243">
        <f>SUMIF(Urb.levels!A$2:A$6,E243,Urb.levels!K$2:K$6)</f>
        <v>69.75</v>
      </c>
      <c r="H243" t="s">
        <v>742</v>
      </c>
      <c r="I243" s="8">
        <v>4.0486612561719468</v>
      </c>
      <c r="J243" s="9">
        <f>I243*F243/100</f>
        <v>1.224720029992014</v>
      </c>
      <c r="K243" s="9">
        <f>I243*G243/100</f>
        <v>2.8239412261799326</v>
      </c>
    </row>
    <row r="244" spans="1:11" x14ac:dyDescent="0.2">
      <c r="A244" s="7" t="s">
        <v>551</v>
      </c>
      <c r="B244" s="5" t="str">
        <f t="shared" si="3"/>
        <v>SMEWK045700</v>
      </c>
      <c r="C244" s="5" t="s">
        <v>552</v>
      </c>
      <c r="D244" t="s">
        <v>745</v>
      </c>
      <c r="E244">
        <f>VLOOKUP(A244,RES!A$2:C$333,3,0)</f>
        <v>2</v>
      </c>
      <c r="F244">
        <f>SUMIF(Urb.levels!A$2:A$6,E244,Urb.levels!J$2:J$6)</f>
        <v>35.26</v>
      </c>
      <c r="G244">
        <f>SUMIF(Urb.levels!A$2:A$6,E244,Urb.levels!K$2:K$6)</f>
        <v>64.739999999999995</v>
      </c>
      <c r="H244" t="s">
        <v>742</v>
      </c>
      <c r="I244" s="8">
        <v>17.158611990443013</v>
      </c>
      <c r="J244" s="9">
        <f>I244*F244/100</f>
        <v>6.0501265878302055</v>
      </c>
      <c r="K244" s="9">
        <f>I244*G244/100</f>
        <v>11.108485402612805</v>
      </c>
    </row>
    <row r="245" spans="1:11" x14ac:dyDescent="0.2">
      <c r="A245" s="7" t="s">
        <v>553</v>
      </c>
      <c r="B245" s="5" t="str">
        <f t="shared" si="3"/>
        <v>SMEWK045701</v>
      </c>
      <c r="C245" s="5" t="s">
        <v>554</v>
      </c>
      <c r="D245" t="s">
        <v>745</v>
      </c>
      <c r="E245">
        <f>VLOOKUP(A245,RES!A$2:C$333,3,0)</f>
        <v>2</v>
      </c>
      <c r="F245">
        <f>SUMIF(Urb.levels!A$2:A$6,E245,Urb.levels!J$2:J$6)</f>
        <v>35.26</v>
      </c>
      <c r="G245">
        <f>SUMIF(Urb.levels!A$2:A$6,E245,Urb.levels!K$2:K$6)</f>
        <v>64.739999999999995</v>
      </c>
      <c r="H245" t="s">
        <v>742</v>
      </c>
      <c r="I245" s="8">
        <v>9.8967275150869831</v>
      </c>
      <c r="J245" s="9">
        <f>I245*F245/100</f>
        <v>3.48958612181967</v>
      </c>
      <c r="K245" s="9">
        <f>I245*G245/100</f>
        <v>6.4071413932673122</v>
      </c>
    </row>
    <row r="246" spans="1:11" x14ac:dyDescent="0.2">
      <c r="A246" s="7" t="s">
        <v>555</v>
      </c>
      <c r="B246" s="5" t="str">
        <f t="shared" si="3"/>
        <v>SMEWK045702</v>
      </c>
      <c r="C246" s="5" t="s">
        <v>556</v>
      </c>
      <c r="D246" t="s">
        <v>745</v>
      </c>
      <c r="E246">
        <f>VLOOKUP(A246,RES!A$2:C$333,3,0)</f>
        <v>2</v>
      </c>
      <c r="F246">
        <f>SUMIF(Urb.levels!A$2:A$6,E246,Urb.levels!J$2:J$6)</f>
        <v>35.26</v>
      </c>
      <c r="G246">
        <f>SUMIF(Urb.levels!A$2:A$6,E246,Urb.levels!K$2:K$6)</f>
        <v>64.739999999999995</v>
      </c>
      <c r="H246" t="s">
        <v>742</v>
      </c>
      <c r="I246" s="8">
        <v>4.7555703643924456</v>
      </c>
      <c r="J246" s="9">
        <f>I246*F246/100</f>
        <v>1.6768141104847762</v>
      </c>
      <c r="K246" s="9">
        <f>I246*G246/100</f>
        <v>3.0787562539076689</v>
      </c>
    </row>
    <row r="247" spans="1:11" x14ac:dyDescent="0.2">
      <c r="A247" s="7" t="s">
        <v>557</v>
      </c>
      <c r="B247" s="5" t="str">
        <f t="shared" si="3"/>
        <v>SMEWK045703</v>
      </c>
      <c r="C247" s="5" t="s">
        <v>558</v>
      </c>
      <c r="D247" t="s">
        <v>745</v>
      </c>
      <c r="E247">
        <f>VLOOKUP(A247,RES!A$2:C$333,3,0)</f>
        <v>2</v>
      </c>
      <c r="F247">
        <f>SUMIF(Urb.levels!A$2:A$6,E247,Urb.levels!J$2:J$6)</f>
        <v>35.26</v>
      </c>
      <c r="G247">
        <f>SUMIF(Urb.levels!A$2:A$6,E247,Urb.levels!K$2:K$6)</f>
        <v>64.739999999999995</v>
      </c>
      <c r="H247" t="s">
        <v>742</v>
      </c>
      <c r="I247" s="8">
        <v>64.200199919298015</v>
      </c>
      <c r="J247" s="9">
        <f>I247*F247/100</f>
        <v>22.636990491544481</v>
      </c>
      <c r="K247" s="9">
        <f>I247*G247/100</f>
        <v>41.563209427753534</v>
      </c>
    </row>
    <row r="248" spans="1:11" x14ac:dyDescent="0.2">
      <c r="A248" s="7" t="s">
        <v>559</v>
      </c>
      <c r="B248" s="5" t="str">
        <f t="shared" si="3"/>
        <v>SMEWK045704</v>
      </c>
      <c r="C248" s="5" t="s">
        <v>560</v>
      </c>
      <c r="D248" t="s">
        <v>745</v>
      </c>
      <c r="E248">
        <f>VLOOKUP(A248,RES!A$2:C$333,3,0)</f>
        <v>3</v>
      </c>
      <c r="F248">
        <f>SUMIF(Urb.levels!A$2:A$6,E248,Urb.levels!J$2:J$6)</f>
        <v>46.77</v>
      </c>
      <c r="G248">
        <f>SUMIF(Urb.levels!A$2:A$6,E248,Urb.levels!K$2:K$6)</f>
        <v>53.23</v>
      </c>
      <c r="H248" t="s">
        <v>742</v>
      </c>
      <c r="I248" s="8">
        <v>2.9561653616493579</v>
      </c>
      <c r="J248" s="9">
        <f>I248*F248/100</f>
        <v>1.3825985396434048</v>
      </c>
      <c r="K248" s="9">
        <f>I248*G248/100</f>
        <v>1.5735668220059531</v>
      </c>
    </row>
    <row r="249" spans="1:11" x14ac:dyDescent="0.2">
      <c r="A249" s="7" t="s">
        <v>561</v>
      </c>
      <c r="B249" s="5" t="str">
        <f t="shared" si="3"/>
        <v>SMEWK045707</v>
      </c>
      <c r="C249" s="5" t="s">
        <v>562</v>
      </c>
      <c r="D249" t="s">
        <v>745</v>
      </c>
      <c r="E249">
        <f>VLOOKUP(A249,RES!A$2:C$333,3,0)</f>
        <v>5</v>
      </c>
      <c r="F249">
        <f>SUMIF(Urb.levels!A$2:A$6,E249,Urb.levels!J$2:J$6)</f>
        <v>30.25</v>
      </c>
      <c r="G249">
        <f>SUMIF(Urb.levels!A$2:A$6,E249,Urb.levels!K$2:K$6)</f>
        <v>69.75</v>
      </c>
      <c r="H249" t="s">
        <v>742</v>
      </c>
      <c r="I249" s="8">
        <v>9.9609919794706627</v>
      </c>
      <c r="J249" s="9">
        <f>I249*F249/100</f>
        <v>3.0132000737898754</v>
      </c>
      <c r="K249" s="9">
        <f>I249*G249/100</f>
        <v>6.9477919056807877</v>
      </c>
    </row>
    <row r="250" spans="1:11" x14ac:dyDescent="0.2">
      <c r="A250" s="7" t="s">
        <v>563</v>
      </c>
      <c r="B250" s="5" t="str">
        <f t="shared" si="3"/>
        <v>SMEWK045708</v>
      </c>
      <c r="C250" s="5" t="s">
        <v>564</v>
      </c>
      <c r="D250" t="s">
        <v>745</v>
      </c>
      <c r="E250">
        <f>VLOOKUP(A250,RES!A$2:C$333,3,0)</f>
        <v>4</v>
      </c>
      <c r="F250">
        <f>SUMIF(Urb.levels!A$2:A$6,E250,Urb.levels!J$2:J$6)</f>
        <v>45.56</v>
      </c>
      <c r="G250">
        <f>SUMIF(Urb.levels!A$2:A$6,E250,Urb.levels!K$2:K$6)</f>
        <v>54.44</v>
      </c>
      <c r="H250" t="s">
        <v>742</v>
      </c>
      <c r="I250" s="8">
        <v>5.7838017945313531</v>
      </c>
      <c r="J250" s="9">
        <f>I250*F250/100</f>
        <v>2.6351000975884848</v>
      </c>
      <c r="K250" s="9">
        <f>I250*G250/100</f>
        <v>3.1487016969428687</v>
      </c>
    </row>
    <row r="251" spans="1:11" x14ac:dyDescent="0.2">
      <c r="A251" s="7" t="s">
        <v>565</v>
      </c>
      <c r="B251" s="5" t="str">
        <f t="shared" si="3"/>
        <v>SMEWK045709</v>
      </c>
      <c r="C251" s="5" t="s">
        <v>566</v>
      </c>
      <c r="D251" t="s">
        <v>743</v>
      </c>
      <c r="E251">
        <f>VLOOKUP(A251,RES!A$2:C$333,3,0)</f>
        <v>3</v>
      </c>
      <c r="F251">
        <f>SUMIF(Urb.levels!A$2:A$6,E251,Urb.levels!J$2:J$6)</f>
        <v>46.77</v>
      </c>
      <c r="G251">
        <f>SUMIF(Urb.levels!A$2:A$6,E251,Urb.levels!K$2:K$6)</f>
        <v>53.23</v>
      </c>
      <c r="H251" t="s">
        <v>742</v>
      </c>
      <c r="I251" s="8">
        <v>24.420496465799047</v>
      </c>
      <c r="J251" s="9">
        <f>I251*F251/100</f>
        <v>11.421466197054215</v>
      </c>
      <c r="K251" s="9">
        <f>I251*G251/100</f>
        <v>12.999030268744832</v>
      </c>
    </row>
    <row r="252" spans="1:11" x14ac:dyDescent="0.2">
      <c r="A252" s="7" t="s">
        <v>567</v>
      </c>
      <c r="B252" s="5" t="str">
        <f t="shared" si="3"/>
        <v>SMEWK047301</v>
      </c>
      <c r="C252" s="5" t="s">
        <v>568</v>
      </c>
      <c r="D252" t="s">
        <v>743</v>
      </c>
      <c r="E252">
        <f>VLOOKUP(A252,RES!A$2:C$333,3,0)</f>
        <v>2</v>
      </c>
      <c r="F252">
        <f>SUMIF(Urb.levels!A$2:A$6,E252,Urb.levels!J$2:J$6)</f>
        <v>35.26</v>
      </c>
      <c r="G252">
        <f>SUMIF(Urb.levels!A$2:A$6,E252,Urb.levels!K$2:K$6)</f>
        <v>64.739999999999995</v>
      </c>
      <c r="H252" t="s">
        <v>742</v>
      </c>
      <c r="I252" s="8">
        <v>18.058314491814556</v>
      </c>
      <c r="J252" s="9">
        <f>I252*F252/100</f>
        <v>6.3673616898138121</v>
      </c>
      <c r="K252" s="9">
        <f>I252*G252/100</f>
        <v>11.690952802000742</v>
      </c>
    </row>
    <row r="253" spans="1:11" x14ac:dyDescent="0.2">
      <c r="A253" s="7" t="s">
        <v>569</v>
      </c>
      <c r="B253" s="5" t="str">
        <f t="shared" si="3"/>
        <v>SMEWK047302</v>
      </c>
      <c r="C253" s="5" t="s">
        <v>570</v>
      </c>
      <c r="D253" t="s">
        <v>743</v>
      </c>
      <c r="E253">
        <f>VLOOKUP(A253,RES!A$2:C$333,3,0)</f>
        <v>2</v>
      </c>
      <c r="F253">
        <f>SUMIF(Urb.levels!A$2:A$6,E253,Urb.levels!J$2:J$6)</f>
        <v>35.26</v>
      </c>
      <c r="G253">
        <f>SUMIF(Urb.levels!A$2:A$6,E253,Urb.levels!K$2:K$6)</f>
        <v>64.739999999999995</v>
      </c>
      <c r="H253" t="s">
        <v>742</v>
      </c>
      <c r="I253" s="8">
        <v>54.367736868594719</v>
      </c>
      <c r="J253" s="9">
        <f>I253*F253/100</f>
        <v>19.170064019866498</v>
      </c>
      <c r="K253" s="9">
        <f>I253*G253/100</f>
        <v>35.197672848728217</v>
      </c>
    </row>
    <row r="254" spans="1:11" x14ac:dyDescent="0.2">
      <c r="A254" s="7" t="s">
        <v>571</v>
      </c>
      <c r="B254" s="5" t="str">
        <f t="shared" si="3"/>
        <v>SMEWK047303</v>
      </c>
      <c r="C254" s="5" t="s">
        <v>572</v>
      </c>
      <c r="D254" t="s">
        <v>743</v>
      </c>
      <c r="E254">
        <f>VLOOKUP(A254,RES!A$2:C$333,3,0)</f>
        <v>5</v>
      </c>
      <c r="F254">
        <f>SUMIF(Urb.levels!A$2:A$6,E254,Urb.levels!J$2:J$6)</f>
        <v>30.25</v>
      </c>
      <c r="G254">
        <f>SUMIF(Urb.levels!A$2:A$6,E254,Urb.levels!K$2:K$6)</f>
        <v>69.75</v>
      </c>
      <c r="H254" t="s">
        <v>742</v>
      </c>
      <c r="I254" s="8">
        <v>21.97844681921914</v>
      </c>
      <c r="J254" s="9">
        <f>I254*F254/100</f>
        <v>6.6484801628137902</v>
      </c>
      <c r="K254" s="9">
        <f>I254*G254/100</f>
        <v>15.32996665640535</v>
      </c>
    </row>
    <row r="255" spans="1:11" x14ac:dyDescent="0.2">
      <c r="A255" s="7" t="s">
        <v>573</v>
      </c>
      <c r="B255" s="5" t="str">
        <f t="shared" si="3"/>
        <v>SMEWK047304</v>
      </c>
      <c r="C255" s="5" t="s">
        <v>574</v>
      </c>
      <c r="D255" t="s">
        <v>741</v>
      </c>
      <c r="E255">
        <f>VLOOKUP(A255,RES!A$2:C$333,3,0)</f>
        <v>4</v>
      </c>
      <c r="F255">
        <f>SUMIF(Urb.levels!A$2:A$6,E255,Urb.levels!J$2:J$6)</f>
        <v>45.56</v>
      </c>
      <c r="G255">
        <f>SUMIF(Urb.levels!A$2:A$6,E255,Urb.levels!K$2:K$6)</f>
        <v>54.44</v>
      </c>
      <c r="H255" t="s">
        <v>742</v>
      </c>
      <c r="I255" s="8">
        <v>2.1849917890451778</v>
      </c>
      <c r="J255" s="9">
        <f>I255*F255/100</f>
        <v>0.99548225908898302</v>
      </c>
      <c r="K255" s="9">
        <f>I255*G255/100</f>
        <v>1.1895095299561946</v>
      </c>
    </row>
    <row r="256" spans="1:11" x14ac:dyDescent="0.2">
      <c r="A256" s="7" t="s">
        <v>575</v>
      </c>
      <c r="B256" s="5" t="str">
        <f t="shared" si="3"/>
        <v>SMEWK047911</v>
      </c>
      <c r="C256" s="5" t="s">
        <v>576</v>
      </c>
      <c r="D256" t="s">
        <v>741</v>
      </c>
      <c r="E256">
        <f>VLOOKUP(A256,RES!A$2:C$333,3,0)</f>
        <v>1</v>
      </c>
      <c r="F256">
        <f>SUMIF(Urb.levels!A$2:A$6,E256,Urb.levels!J$2:J$6)</f>
        <v>53.29</v>
      </c>
      <c r="G256">
        <f>SUMIF(Urb.levels!A$2:A$6,E256,Urb.levels!K$2:K$6)</f>
        <v>46.71</v>
      </c>
      <c r="H256" t="s">
        <v>742</v>
      </c>
      <c r="I256" s="8">
        <v>74.41824975630341</v>
      </c>
      <c r="J256" s="9">
        <f>I256*F256/100</f>
        <v>39.657485295134087</v>
      </c>
      <c r="K256" s="9">
        <f>I256*G256/100</f>
        <v>34.760764461169323</v>
      </c>
    </row>
    <row r="257" spans="1:11" x14ac:dyDescent="0.2">
      <c r="A257" s="7" t="s">
        <v>577</v>
      </c>
      <c r="B257" s="5" t="str">
        <f t="shared" si="3"/>
        <v>SMEWK047912</v>
      </c>
      <c r="C257" s="5" t="s">
        <v>578</v>
      </c>
      <c r="D257" t="s">
        <v>741</v>
      </c>
      <c r="E257">
        <f>VLOOKUP(A257,RES!A$2:C$333,3,0)</f>
        <v>2</v>
      </c>
      <c r="F257">
        <f>SUMIF(Urb.levels!A$2:A$6,E257,Urb.levels!J$2:J$6)</f>
        <v>35.26</v>
      </c>
      <c r="G257">
        <f>SUMIF(Urb.levels!A$2:A$6,E257,Urb.levels!K$2:K$6)</f>
        <v>64.739999999999995</v>
      </c>
      <c r="H257" t="s">
        <v>742</v>
      </c>
      <c r="I257" s="8">
        <v>7.9687935835765309</v>
      </c>
      <c r="J257" s="9">
        <f>I257*F257/100</f>
        <v>2.8097966175690847</v>
      </c>
      <c r="K257" s="9">
        <f>I257*G257/100</f>
        <v>5.1589969660074466</v>
      </c>
    </row>
    <row r="258" spans="1:11" x14ac:dyDescent="0.2">
      <c r="A258" s="7" t="s">
        <v>579</v>
      </c>
      <c r="B258" s="5" t="str">
        <f t="shared" si="3"/>
        <v>SMEWK047913</v>
      </c>
      <c r="C258" s="5" t="s">
        <v>580</v>
      </c>
      <c r="D258" t="s">
        <v>741</v>
      </c>
      <c r="E258">
        <f>VLOOKUP(A258,RES!A$2:C$333,3,0)</f>
        <v>1</v>
      </c>
      <c r="F258">
        <f>SUMIF(Urb.levels!A$2:A$6,E258,Urb.levels!J$2:J$6)</f>
        <v>53.29</v>
      </c>
      <c r="G258">
        <f>SUMIF(Urb.levels!A$2:A$6,E258,Urb.levels!K$2:K$6)</f>
        <v>46.71</v>
      </c>
      <c r="H258" t="s">
        <v>742</v>
      </c>
      <c r="I258" s="8">
        <v>13.174215198654748</v>
      </c>
      <c r="J258" s="9">
        <f>I258*F258/100</f>
        <v>7.0205392793631152</v>
      </c>
      <c r="K258" s="9">
        <f>I258*G258/100</f>
        <v>6.1536759192916328</v>
      </c>
    </row>
    <row r="259" spans="1:11" x14ac:dyDescent="0.2">
      <c r="A259" s="7" t="s">
        <v>581</v>
      </c>
      <c r="B259" s="5" t="str">
        <f t="shared" ref="B259:B322" si="4">"SME"&amp;A259</f>
        <v>SMEWK047914</v>
      </c>
      <c r="C259" s="5" t="s">
        <v>582</v>
      </c>
      <c r="D259" t="s">
        <v>741</v>
      </c>
      <c r="E259">
        <f>VLOOKUP(A259,RES!A$2:C$333,3,0)</f>
        <v>1</v>
      </c>
      <c r="F259">
        <f>SUMIF(Urb.levels!A$2:A$6,E259,Urb.levels!J$2:J$6)</f>
        <v>53.29</v>
      </c>
      <c r="G259">
        <f>SUMIF(Urb.levels!A$2:A$6,E259,Urb.levels!K$2:K$6)</f>
        <v>46.71</v>
      </c>
      <c r="H259" t="s">
        <v>742</v>
      </c>
      <c r="I259" s="8">
        <v>9.4468762644012099</v>
      </c>
      <c r="J259" s="9">
        <f>I259*F259/100</f>
        <v>5.0342403612994051</v>
      </c>
      <c r="K259" s="9">
        <f>I259*G259/100</f>
        <v>4.4126359031018048</v>
      </c>
    </row>
    <row r="260" spans="1:11" x14ac:dyDescent="0.2">
      <c r="A260" s="7" t="s">
        <v>583</v>
      </c>
      <c r="B260" s="5" t="str">
        <f t="shared" si="4"/>
        <v>SMEWK047915</v>
      </c>
      <c r="C260" s="5" t="s">
        <v>584</v>
      </c>
      <c r="D260" t="s">
        <v>741</v>
      </c>
      <c r="E260">
        <f>VLOOKUP(A260,RES!A$2:C$333,3,0)</f>
        <v>2</v>
      </c>
      <c r="F260">
        <f>SUMIF(Urb.levels!A$2:A$6,E260,Urb.levels!J$2:J$6)</f>
        <v>35.26</v>
      </c>
      <c r="G260">
        <f>SUMIF(Urb.levels!A$2:A$6,E260,Urb.levels!K$2:K$6)</f>
        <v>64.739999999999995</v>
      </c>
      <c r="H260" t="s">
        <v>742</v>
      </c>
      <c r="I260" s="8">
        <v>10.153785372621709</v>
      </c>
      <c r="J260" s="9">
        <f>I260*F260/100</f>
        <v>3.5802247223864145</v>
      </c>
      <c r="K260" s="9">
        <f>I260*G260/100</f>
        <v>6.5735606502352937</v>
      </c>
    </row>
    <row r="261" spans="1:11" x14ac:dyDescent="0.2">
      <c r="A261" s="7" t="s">
        <v>585</v>
      </c>
      <c r="B261" s="5" t="str">
        <f t="shared" si="4"/>
        <v>SMEWK047916</v>
      </c>
      <c r="C261" s="5" t="s">
        <v>586</v>
      </c>
      <c r="D261" t="s">
        <v>741</v>
      </c>
      <c r="E261">
        <f>VLOOKUP(A261,RES!A$2:C$333,3,0)</f>
        <v>4</v>
      </c>
      <c r="F261">
        <f>SUMIF(Urb.levels!A$2:A$6,E261,Urb.levels!J$2:J$6)</f>
        <v>45.56</v>
      </c>
      <c r="G261">
        <f>SUMIF(Urb.levels!A$2:A$6,E261,Urb.levels!K$2:K$6)</f>
        <v>54.44</v>
      </c>
      <c r="H261" t="s">
        <v>742</v>
      </c>
      <c r="I261" s="8">
        <v>18.186843420581923</v>
      </c>
      <c r="J261" s="9">
        <f>I261*F261/100</f>
        <v>8.2859258624171233</v>
      </c>
      <c r="K261" s="9">
        <f>I261*G261/100</f>
        <v>9.9009175581647977</v>
      </c>
    </row>
    <row r="262" spans="1:11" x14ac:dyDescent="0.2">
      <c r="A262" s="7" t="s">
        <v>587</v>
      </c>
      <c r="B262" s="5" t="str">
        <f t="shared" si="4"/>
        <v>SMEWK047921</v>
      </c>
      <c r="C262" s="5" t="s">
        <v>588</v>
      </c>
      <c r="D262" t="s">
        <v>741</v>
      </c>
      <c r="E262">
        <f>VLOOKUP(A262,RES!A$2:C$333,3,0)</f>
        <v>1</v>
      </c>
      <c r="F262">
        <f>SUMIF(Urb.levels!A$2:A$6,E262,Urb.levels!J$2:J$6)</f>
        <v>53.29</v>
      </c>
      <c r="G262">
        <f>SUMIF(Urb.levels!A$2:A$6,E262,Urb.levels!K$2:K$6)</f>
        <v>46.71</v>
      </c>
      <c r="H262" t="s">
        <v>742</v>
      </c>
      <c r="I262" s="8">
        <v>47.36291025077341</v>
      </c>
      <c r="J262" s="9">
        <f>I262*F262/100</f>
        <v>25.239694872637152</v>
      </c>
      <c r="K262" s="9">
        <f>I262*G262/100</f>
        <v>22.123215378136262</v>
      </c>
    </row>
    <row r="263" spans="1:11" x14ac:dyDescent="0.2">
      <c r="A263" s="7" t="s">
        <v>589</v>
      </c>
      <c r="B263" s="5" t="str">
        <f t="shared" si="4"/>
        <v>SMEWK047922</v>
      </c>
      <c r="C263" s="5" t="s">
        <v>590</v>
      </c>
      <c r="D263" t="s">
        <v>741</v>
      </c>
      <c r="E263">
        <f>VLOOKUP(A263,RES!A$2:C$333,3,0)</f>
        <v>1</v>
      </c>
      <c r="F263">
        <f>SUMIF(Urb.levels!A$2:A$6,E263,Urb.levels!J$2:J$6)</f>
        <v>53.29</v>
      </c>
      <c r="G263">
        <f>SUMIF(Urb.levels!A$2:A$6,E263,Urb.levels!K$2:K$6)</f>
        <v>46.71</v>
      </c>
      <c r="H263" t="s">
        <v>742</v>
      </c>
      <c r="I263" s="8">
        <v>34.638546302804436</v>
      </c>
      <c r="J263" s="9">
        <f>I263*F263/100</f>
        <v>18.458881324764484</v>
      </c>
      <c r="K263" s="9">
        <f>I263*G263/100</f>
        <v>16.179664978039952</v>
      </c>
    </row>
    <row r="264" spans="1:11" x14ac:dyDescent="0.2">
      <c r="A264" s="7" t="s">
        <v>591</v>
      </c>
      <c r="B264" s="5" t="str">
        <f t="shared" si="4"/>
        <v>SMEWK047923</v>
      </c>
      <c r="C264" s="5" t="s">
        <v>592</v>
      </c>
      <c r="D264" t="s">
        <v>741</v>
      </c>
      <c r="E264">
        <f>VLOOKUP(A264,RES!A$2:C$333,3,0)</f>
        <v>2</v>
      </c>
      <c r="F264">
        <f>SUMIF(Urb.levels!A$2:A$6,E264,Urb.levels!J$2:J$6)</f>
        <v>35.26</v>
      </c>
      <c r="G264">
        <f>SUMIF(Urb.levels!A$2:A$6,E264,Urb.levels!K$2:K$6)</f>
        <v>64.739999999999995</v>
      </c>
      <c r="H264" t="s">
        <v>742</v>
      </c>
      <c r="I264" s="8">
        <v>54.624794726129444</v>
      </c>
      <c r="J264" s="9">
        <f>I264*F264/100</f>
        <v>19.260702620433243</v>
      </c>
      <c r="K264" s="9">
        <f>I264*G264/100</f>
        <v>35.364092105696201</v>
      </c>
    </row>
    <row r="265" spans="1:11" x14ac:dyDescent="0.2">
      <c r="A265" s="7" t="s">
        <v>593</v>
      </c>
      <c r="B265" s="5" t="str">
        <f t="shared" si="4"/>
        <v>SMEWK047931</v>
      </c>
      <c r="C265" s="5" t="s">
        <v>594</v>
      </c>
      <c r="D265" t="s">
        <v>741</v>
      </c>
      <c r="E265">
        <f>VLOOKUP(A265,RES!A$2:C$333,3,0)</f>
        <v>2</v>
      </c>
      <c r="F265">
        <f>SUMIF(Urb.levels!A$2:A$6,E265,Urb.levels!J$2:J$6)</f>
        <v>35.26</v>
      </c>
      <c r="G265">
        <f>SUMIF(Urb.levels!A$2:A$6,E265,Urb.levels!K$2:K$6)</f>
        <v>64.739999999999995</v>
      </c>
      <c r="H265" t="s">
        <v>742</v>
      </c>
      <c r="I265" s="8">
        <v>13.559801984956838</v>
      </c>
      <c r="J265" s="9">
        <f>I265*F265/100</f>
        <v>4.7811861798957809</v>
      </c>
      <c r="K265" s="9">
        <f>I265*G265/100</f>
        <v>8.7786158050610563</v>
      </c>
    </row>
    <row r="266" spans="1:11" x14ac:dyDescent="0.2">
      <c r="A266" s="7" t="s">
        <v>595</v>
      </c>
      <c r="B266" s="5" t="str">
        <f t="shared" si="4"/>
        <v>SMEWK047932</v>
      </c>
      <c r="C266" s="5" t="s">
        <v>596</v>
      </c>
      <c r="D266" t="s">
        <v>741</v>
      </c>
      <c r="E266">
        <f>VLOOKUP(A266,RES!A$2:C$333,3,0)</f>
        <v>2</v>
      </c>
      <c r="F266">
        <f>SUMIF(Urb.levels!A$2:A$6,E266,Urb.levels!J$2:J$6)</f>
        <v>35.26</v>
      </c>
      <c r="G266">
        <f>SUMIF(Urb.levels!A$2:A$6,E266,Urb.levels!K$2:K$6)</f>
        <v>64.739999999999995</v>
      </c>
      <c r="H266" t="s">
        <v>742</v>
      </c>
      <c r="I266" s="8">
        <v>10.025256443854346</v>
      </c>
      <c r="J266" s="9">
        <f>I266*F266/100</f>
        <v>3.5349054221030425</v>
      </c>
      <c r="K266" s="9">
        <f>I266*G266/100</f>
        <v>6.4903510217513034</v>
      </c>
    </row>
    <row r="267" spans="1:11" x14ac:dyDescent="0.2">
      <c r="A267" s="7" t="s">
        <v>597</v>
      </c>
      <c r="B267" s="5" t="str">
        <f t="shared" si="4"/>
        <v>SMEWK047941</v>
      </c>
      <c r="C267" s="5" t="s">
        <v>598</v>
      </c>
      <c r="D267" t="s">
        <v>741</v>
      </c>
      <c r="E267">
        <f>VLOOKUP(A267,RES!A$2:C$333,3,0)</f>
        <v>3</v>
      </c>
      <c r="F267">
        <f>SUMIF(Urb.levels!A$2:A$6,E267,Urb.levels!J$2:J$6)</f>
        <v>46.77</v>
      </c>
      <c r="G267">
        <f>SUMIF(Urb.levels!A$2:A$6,E267,Urb.levels!K$2:K$6)</f>
        <v>53.23</v>
      </c>
      <c r="H267" t="s">
        <v>742</v>
      </c>
      <c r="I267" s="8">
        <v>10.98922340960957</v>
      </c>
      <c r="J267" s="9">
        <f>I267*F267/100</f>
        <v>5.139659788674396</v>
      </c>
      <c r="K267" s="9">
        <f>I267*G267/100</f>
        <v>5.8495636209351742</v>
      </c>
    </row>
    <row r="268" spans="1:11" x14ac:dyDescent="0.2">
      <c r="A268" s="7" t="s">
        <v>599</v>
      </c>
      <c r="B268" s="5" t="str">
        <f t="shared" si="4"/>
        <v>SMEWK047942</v>
      </c>
      <c r="C268" s="5" t="s">
        <v>600</v>
      </c>
      <c r="D268" t="s">
        <v>741</v>
      </c>
      <c r="E268">
        <f>VLOOKUP(A268,RES!A$2:C$333,3,0)</f>
        <v>3</v>
      </c>
      <c r="F268">
        <f>SUMIF(Urb.levels!A$2:A$6,E268,Urb.levels!J$2:J$6)</f>
        <v>46.77</v>
      </c>
      <c r="G268">
        <f>SUMIF(Urb.levels!A$2:A$6,E268,Urb.levels!K$2:K$6)</f>
        <v>53.23</v>
      </c>
      <c r="H268" t="s">
        <v>742</v>
      </c>
      <c r="I268" s="8">
        <v>8.4186448342623024</v>
      </c>
      <c r="J268" s="9">
        <f>I268*F268/100</f>
        <v>3.937400188984479</v>
      </c>
      <c r="K268" s="9">
        <f>I268*G268/100</f>
        <v>4.4812446452778234</v>
      </c>
    </row>
    <row r="269" spans="1:11" x14ac:dyDescent="0.2">
      <c r="A269" s="7" t="s">
        <v>601</v>
      </c>
      <c r="B269" s="5" t="str">
        <f t="shared" si="4"/>
        <v>SMEWK047951</v>
      </c>
      <c r="C269" s="5" t="s">
        <v>602</v>
      </c>
      <c r="D269" t="s">
        <v>741</v>
      </c>
      <c r="E269">
        <f>VLOOKUP(A269,RES!A$2:C$333,3,0)</f>
        <v>2</v>
      </c>
      <c r="F269">
        <f>SUMIF(Urb.levels!A$2:A$6,E269,Urb.levels!J$2:J$6)</f>
        <v>35.26</v>
      </c>
      <c r="G269">
        <f>SUMIF(Urb.levels!A$2:A$6,E269,Urb.levels!K$2:K$6)</f>
        <v>64.739999999999995</v>
      </c>
      <c r="H269" t="s">
        <v>742</v>
      </c>
      <c r="I269" s="8">
        <v>95.882580860453089</v>
      </c>
      <c r="J269" s="9">
        <f>I269*F269/100</f>
        <v>33.80819801139576</v>
      </c>
      <c r="K269" s="9">
        <f>I269*G269/100</f>
        <v>62.074382849057329</v>
      </c>
    </row>
    <row r="270" spans="1:11" x14ac:dyDescent="0.2">
      <c r="A270" s="7" t="s">
        <v>603</v>
      </c>
      <c r="B270" s="5" t="str">
        <f t="shared" si="4"/>
        <v>SMEWK047961</v>
      </c>
      <c r="C270" s="5" t="s">
        <v>604</v>
      </c>
      <c r="D270" t="s">
        <v>741</v>
      </c>
      <c r="E270">
        <f>VLOOKUP(A270,RES!A$2:C$333,3,0)</f>
        <v>2</v>
      </c>
      <c r="F270">
        <f>SUMIF(Urb.levels!A$2:A$6,E270,Urb.levels!J$2:J$6)</f>
        <v>35.26</v>
      </c>
      <c r="G270">
        <f>SUMIF(Urb.levels!A$2:A$6,E270,Urb.levels!K$2:K$6)</f>
        <v>64.739999999999995</v>
      </c>
      <c r="H270" t="s">
        <v>742</v>
      </c>
      <c r="I270" s="8">
        <v>20.243306280859734</v>
      </c>
      <c r="J270" s="9">
        <f>I270*F270/100</f>
        <v>7.1377897946311419</v>
      </c>
      <c r="K270" s="9">
        <f>I270*G270/100</f>
        <v>13.105516486228591</v>
      </c>
    </row>
    <row r="271" spans="1:11" x14ac:dyDescent="0.2">
      <c r="A271" s="7" t="s">
        <v>605</v>
      </c>
      <c r="B271" s="5" t="str">
        <f t="shared" si="4"/>
        <v>SMEWK047962</v>
      </c>
      <c r="C271" s="5" t="s">
        <v>606</v>
      </c>
      <c r="D271" t="s">
        <v>741</v>
      </c>
      <c r="E271">
        <f>VLOOKUP(A271,RES!A$2:C$333,3,0)</f>
        <v>2</v>
      </c>
      <c r="F271">
        <f>SUMIF(Urb.levels!A$2:A$6,E271,Urb.levels!J$2:J$6)</f>
        <v>35.26</v>
      </c>
      <c r="G271">
        <f>SUMIF(Urb.levels!A$2:A$6,E271,Urb.levels!K$2:K$6)</f>
        <v>64.739999999999995</v>
      </c>
      <c r="H271" t="s">
        <v>742</v>
      </c>
      <c r="I271" s="8">
        <v>21.657124497300735</v>
      </c>
      <c r="J271" s="9">
        <f>I271*F271/100</f>
        <v>7.6363020977482394</v>
      </c>
      <c r="K271" s="9">
        <f>I271*G271/100</f>
        <v>14.020822399552493</v>
      </c>
    </row>
    <row r="272" spans="1:11" x14ac:dyDescent="0.2">
      <c r="A272" s="7" t="s">
        <v>607</v>
      </c>
      <c r="B272" s="5" t="str">
        <f t="shared" si="4"/>
        <v>SMEWK047971</v>
      </c>
      <c r="C272" s="5" t="s">
        <v>608</v>
      </c>
      <c r="D272" t="s">
        <v>741</v>
      </c>
      <c r="E272">
        <f>VLOOKUP(A272,RES!A$2:C$333,3,0)</f>
        <v>4</v>
      </c>
      <c r="F272">
        <f>SUMIF(Urb.levels!A$2:A$6,E272,Urb.levels!J$2:J$6)</f>
        <v>45.56</v>
      </c>
      <c r="G272">
        <f>SUMIF(Urb.levels!A$2:A$6,E272,Urb.levels!K$2:K$6)</f>
        <v>54.44</v>
      </c>
      <c r="H272" t="s">
        <v>742</v>
      </c>
      <c r="I272" s="8">
        <v>31.296794154852986</v>
      </c>
      <c r="J272" s="9">
        <f>I272*F272/100</f>
        <v>14.25881941695102</v>
      </c>
      <c r="K272" s="9">
        <f>I272*G272/100</f>
        <v>17.037974737901962</v>
      </c>
    </row>
    <row r="273" spans="1:11" x14ac:dyDescent="0.2">
      <c r="A273" s="7" t="s">
        <v>609</v>
      </c>
      <c r="B273" s="5" t="str">
        <f t="shared" si="4"/>
        <v>SMEWK047972</v>
      </c>
      <c r="C273" s="5" t="s">
        <v>610</v>
      </c>
      <c r="D273" t="s">
        <v>741</v>
      </c>
      <c r="E273">
        <f>VLOOKUP(A273,RES!A$2:C$333,3,0)</f>
        <v>3</v>
      </c>
      <c r="F273">
        <f>SUMIF(Urb.levels!A$2:A$6,E273,Urb.levels!J$2:J$6)</f>
        <v>46.77</v>
      </c>
      <c r="G273">
        <f>SUMIF(Urb.levels!A$2:A$6,E273,Urb.levels!K$2:K$6)</f>
        <v>53.23</v>
      </c>
      <c r="H273" t="s">
        <v>742</v>
      </c>
      <c r="I273" s="8">
        <v>33.867372730200259</v>
      </c>
      <c r="J273" s="9">
        <f>I273*F273/100</f>
        <v>15.839770225914663</v>
      </c>
      <c r="K273" s="9">
        <f>I273*G273/100</f>
        <v>18.027602504285596</v>
      </c>
    </row>
    <row r="274" spans="1:11" x14ac:dyDescent="0.2">
      <c r="A274" s="7" t="s">
        <v>611</v>
      </c>
      <c r="B274" s="5" t="str">
        <f t="shared" si="4"/>
        <v>SMEWK047981</v>
      </c>
      <c r="C274" s="5" t="s">
        <v>612</v>
      </c>
      <c r="D274" t="s">
        <v>743</v>
      </c>
      <c r="E274">
        <f>VLOOKUP(A274,RES!A$2:C$333,3,0)</f>
        <v>5</v>
      </c>
      <c r="F274">
        <f>SUMIF(Urb.levels!A$2:A$6,E274,Urb.levels!J$2:J$6)</f>
        <v>30.25</v>
      </c>
      <c r="G274">
        <f>SUMIF(Urb.levels!A$2:A$6,E274,Urb.levels!K$2:K$6)</f>
        <v>69.75</v>
      </c>
      <c r="H274" t="s">
        <v>742</v>
      </c>
      <c r="I274" s="8">
        <v>29.368860223342537</v>
      </c>
      <c r="J274" s="9">
        <f>I274*F274/100</f>
        <v>8.8840802175611184</v>
      </c>
      <c r="K274" s="9">
        <f>I274*G274/100</f>
        <v>20.484780005781417</v>
      </c>
    </row>
    <row r="275" spans="1:11" x14ac:dyDescent="0.2">
      <c r="A275" s="7" t="s">
        <v>613</v>
      </c>
      <c r="B275" s="5" t="str">
        <f t="shared" si="4"/>
        <v>SMEWK085200</v>
      </c>
      <c r="C275" s="5" t="s">
        <v>614</v>
      </c>
      <c r="D275" t="s">
        <v>743</v>
      </c>
      <c r="E275">
        <f>VLOOKUP(A275,RES!A$2:C$333,3,0)</f>
        <v>4</v>
      </c>
      <c r="F275">
        <f>SUMIF(Urb.levels!A$2:A$6,E275,Urb.levels!J$2:J$6)</f>
        <v>45.56</v>
      </c>
      <c r="G275">
        <f>SUMIF(Urb.levels!A$2:A$6,E275,Urb.levels!K$2:K$6)</f>
        <v>54.44</v>
      </c>
      <c r="H275" t="s">
        <v>742</v>
      </c>
      <c r="I275" s="8">
        <v>37.209124878151698</v>
      </c>
      <c r="J275" s="9">
        <f>I275*F275/100</f>
        <v>16.952477294485913</v>
      </c>
      <c r="K275" s="9">
        <f>I275*G275/100</f>
        <v>20.256647583665782</v>
      </c>
    </row>
    <row r="276" spans="1:11" x14ac:dyDescent="0.2">
      <c r="A276" s="7" t="s">
        <v>615</v>
      </c>
      <c r="B276" s="5" t="str">
        <f t="shared" si="4"/>
        <v>SMEWK085201</v>
      </c>
      <c r="C276" s="5" t="s">
        <v>616</v>
      </c>
      <c r="D276" t="s">
        <v>743</v>
      </c>
      <c r="E276">
        <f>VLOOKUP(A276,RES!A$2:C$333,3,0)</f>
        <v>5</v>
      </c>
      <c r="F276">
        <f>SUMIF(Urb.levels!A$2:A$6,E276,Urb.levels!J$2:J$6)</f>
        <v>30.25</v>
      </c>
      <c r="G276">
        <f>SUMIF(Urb.levels!A$2:A$6,E276,Urb.levels!K$2:K$6)</f>
        <v>69.75</v>
      </c>
      <c r="H276" t="s">
        <v>742</v>
      </c>
      <c r="I276" s="8">
        <v>5.8480662589150345</v>
      </c>
      <c r="J276" s="9">
        <f>I276*F276/100</f>
        <v>1.7690400433217979</v>
      </c>
      <c r="K276" s="9">
        <f>I276*G276/100</f>
        <v>4.0790262155932364</v>
      </c>
    </row>
    <row r="277" spans="1:11" x14ac:dyDescent="0.2">
      <c r="A277" s="7" t="s">
        <v>617</v>
      </c>
      <c r="B277" s="5" t="str">
        <f t="shared" si="4"/>
        <v>SMEWK085202</v>
      </c>
      <c r="C277" s="5" t="s">
        <v>618</v>
      </c>
      <c r="D277" t="s">
        <v>743</v>
      </c>
      <c r="E277">
        <f>VLOOKUP(A277,RES!A$2:C$333,3,0)</f>
        <v>5</v>
      </c>
      <c r="F277">
        <f>SUMIF(Urb.levels!A$2:A$6,E277,Urb.levels!J$2:J$6)</f>
        <v>30.25</v>
      </c>
      <c r="G277">
        <f>SUMIF(Urb.levels!A$2:A$6,E277,Urb.levels!K$2:K$6)</f>
        <v>69.75</v>
      </c>
      <c r="H277" t="s">
        <v>742</v>
      </c>
      <c r="I277" s="8">
        <v>2.7633719684983129</v>
      </c>
      <c r="J277" s="9">
        <f>I277*F277/100</f>
        <v>0.83592002047073966</v>
      </c>
      <c r="K277" s="9">
        <f>I277*G277/100</f>
        <v>1.9274519480275731</v>
      </c>
    </row>
    <row r="278" spans="1:11" x14ac:dyDescent="0.2">
      <c r="A278" s="7" t="s">
        <v>619</v>
      </c>
      <c r="B278" s="5" t="str">
        <f t="shared" si="4"/>
        <v>SMEWK085203</v>
      </c>
      <c r="C278" s="5" t="s">
        <v>620</v>
      </c>
      <c r="D278" t="s">
        <v>743</v>
      </c>
      <c r="E278">
        <f>VLOOKUP(A278,RES!A$2:C$333,3,0)</f>
        <v>5</v>
      </c>
      <c r="F278">
        <f>SUMIF(Urb.levels!A$2:A$6,E278,Urb.levels!J$2:J$6)</f>
        <v>30.25</v>
      </c>
      <c r="G278">
        <f>SUMIF(Urb.levels!A$2:A$6,E278,Urb.levels!K$2:K$6)</f>
        <v>69.75</v>
      </c>
      <c r="H278" t="s">
        <v>742</v>
      </c>
      <c r="I278" s="8">
        <v>30.332827189097763</v>
      </c>
      <c r="J278" s="9">
        <f>I278*F278/100</f>
        <v>9.1756802247020737</v>
      </c>
      <c r="K278" s="9">
        <f>I278*G278/100</f>
        <v>21.15714696439569</v>
      </c>
    </row>
    <row r="279" spans="1:11" x14ac:dyDescent="0.2">
      <c r="A279" s="7" t="s">
        <v>621</v>
      </c>
      <c r="B279" s="5" t="str">
        <f t="shared" si="4"/>
        <v>SMEWK085204</v>
      </c>
      <c r="C279" s="5" t="s">
        <v>622</v>
      </c>
      <c r="D279" t="s">
        <v>743</v>
      </c>
      <c r="E279">
        <f>VLOOKUP(A279,RES!A$2:C$333,3,0)</f>
        <v>5</v>
      </c>
      <c r="F279">
        <f>SUMIF(Urb.levels!A$2:A$6,E279,Urb.levels!J$2:J$6)</f>
        <v>30.25</v>
      </c>
      <c r="G279">
        <f>SUMIF(Urb.levels!A$2:A$6,E279,Urb.levels!K$2:K$6)</f>
        <v>69.75</v>
      </c>
      <c r="H279" t="s">
        <v>742</v>
      </c>
      <c r="I279" s="8">
        <v>7.9045291191928486</v>
      </c>
      <c r="J279" s="9">
        <f>I279*F279/100</f>
        <v>2.3911200585558365</v>
      </c>
      <c r="K279" s="9">
        <f>I279*G279/100</f>
        <v>5.5134090606370112</v>
      </c>
    </row>
    <row r="280" spans="1:11" x14ac:dyDescent="0.2">
      <c r="A280" s="7" t="s">
        <v>623</v>
      </c>
      <c r="B280" s="5" t="str">
        <f t="shared" si="4"/>
        <v>SMEWK085205</v>
      </c>
      <c r="C280" s="5" t="s">
        <v>624</v>
      </c>
      <c r="D280" t="s">
        <v>741</v>
      </c>
      <c r="E280">
        <f>VLOOKUP(A280,RES!A$2:C$333,3,0)</f>
        <v>5</v>
      </c>
      <c r="F280">
        <f>SUMIF(Urb.levels!A$2:A$6,E280,Urb.levels!J$2:J$6)</f>
        <v>30.25</v>
      </c>
      <c r="G280">
        <f>SUMIF(Urb.levels!A$2:A$6,E280,Urb.levels!K$2:K$6)</f>
        <v>69.75</v>
      </c>
      <c r="H280" t="s">
        <v>742</v>
      </c>
      <c r="I280" s="8">
        <v>9.1898184068664825</v>
      </c>
      <c r="J280" s="9">
        <f>I280*F280/100</f>
        <v>2.7799200680771112</v>
      </c>
      <c r="K280" s="9">
        <f>I280*G280/100</f>
        <v>6.4098983387893718</v>
      </c>
    </row>
    <row r="281" spans="1:11" x14ac:dyDescent="0.2">
      <c r="A281" s="7" t="s">
        <v>625</v>
      </c>
      <c r="B281" s="5" t="str">
        <f t="shared" si="4"/>
        <v>SMEWK088000</v>
      </c>
      <c r="C281" s="5" t="s">
        <v>626</v>
      </c>
      <c r="D281" t="s">
        <v>741</v>
      </c>
      <c r="E281">
        <f>VLOOKUP(A281,RES!A$2:C$333,3,0)</f>
        <v>2</v>
      </c>
      <c r="F281">
        <f>SUMIF(Urb.levels!A$2:A$6,E281,Urb.levels!J$2:J$6)</f>
        <v>35.26</v>
      </c>
      <c r="G281">
        <f>SUMIF(Urb.levels!A$2:A$6,E281,Urb.levels!K$2:K$6)</f>
        <v>64.739999999999995</v>
      </c>
      <c r="H281" t="s">
        <v>742</v>
      </c>
      <c r="I281" s="8">
        <v>61.244034557648661</v>
      </c>
      <c r="J281" s="9">
        <f>I281*F281/100</f>
        <v>21.594646585026918</v>
      </c>
      <c r="K281" s="9">
        <f>I281*G281/100</f>
        <v>39.649387972621739</v>
      </c>
    </row>
    <row r="282" spans="1:11" x14ac:dyDescent="0.2">
      <c r="A282" s="7" t="s">
        <v>627</v>
      </c>
      <c r="B282" s="5" t="str">
        <f t="shared" si="4"/>
        <v>SMEWK088001</v>
      </c>
      <c r="C282" s="5" t="s">
        <v>628</v>
      </c>
      <c r="D282" t="s">
        <v>741</v>
      </c>
      <c r="E282">
        <f>VLOOKUP(A282,RES!A$2:C$333,3,0)</f>
        <v>5</v>
      </c>
      <c r="F282">
        <f>SUMIF(Urb.levels!A$2:A$6,E282,Urb.levels!J$2:J$6)</f>
        <v>30.25</v>
      </c>
      <c r="G282">
        <f>SUMIF(Urb.levels!A$2:A$6,E282,Urb.levels!K$2:K$6)</f>
        <v>69.75</v>
      </c>
      <c r="H282" t="s">
        <v>742</v>
      </c>
      <c r="I282" s="8">
        <v>17.09434752605933</v>
      </c>
      <c r="J282" s="9">
        <f>I282*F282/100</f>
        <v>5.1710401266329473</v>
      </c>
      <c r="K282" s="9">
        <f>I282*G282/100</f>
        <v>11.923307399426383</v>
      </c>
    </row>
    <row r="283" spans="1:11" x14ac:dyDescent="0.2">
      <c r="A283" s="7" t="s">
        <v>629</v>
      </c>
      <c r="B283" s="5" t="str">
        <f t="shared" si="4"/>
        <v>SMEWK088002</v>
      </c>
      <c r="C283" s="5" t="s">
        <v>630</v>
      </c>
      <c r="D283" t="s">
        <v>741</v>
      </c>
      <c r="E283">
        <f>VLOOKUP(A283,RES!A$2:C$333,3,0)</f>
        <v>5</v>
      </c>
      <c r="F283">
        <f>SUMIF(Urb.levels!A$2:A$6,E283,Urb.levels!J$2:J$6)</f>
        <v>30.25</v>
      </c>
      <c r="G283">
        <f>SUMIF(Urb.levels!A$2:A$6,E283,Urb.levels!K$2:K$6)</f>
        <v>69.75</v>
      </c>
      <c r="H283" t="s">
        <v>742</v>
      </c>
      <c r="I283" s="8">
        <v>8.2258514411112564</v>
      </c>
      <c r="J283" s="9">
        <f>I283*F283/100</f>
        <v>2.4883200609361551</v>
      </c>
      <c r="K283" s="9">
        <f>I283*G283/100</f>
        <v>5.7375313801751009</v>
      </c>
    </row>
    <row r="284" spans="1:11" x14ac:dyDescent="0.2">
      <c r="A284" s="7" t="s">
        <v>631</v>
      </c>
      <c r="B284" s="5" t="str">
        <f t="shared" si="4"/>
        <v>SMEWK099511</v>
      </c>
      <c r="C284" s="5" t="s">
        <v>632</v>
      </c>
      <c r="D284" t="s">
        <v>741</v>
      </c>
      <c r="E284">
        <f>VLOOKUP(A284,RES!A$2:C$333,3,0)</f>
        <v>3</v>
      </c>
      <c r="F284">
        <f>SUMIF(Urb.levels!A$2:A$6,E284,Urb.levels!J$2:J$6)</f>
        <v>46.77</v>
      </c>
      <c r="G284">
        <f>SUMIF(Urb.levels!A$2:A$6,E284,Urb.levels!K$2:K$6)</f>
        <v>53.23</v>
      </c>
      <c r="H284" t="s">
        <v>742</v>
      </c>
      <c r="I284" s="8">
        <v>10.025256443854346</v>
      </c>
      <c r="J284" s="9">
        <f>I284*F284/100</f>
        <v>4.688812438790678</v>
      </c>
      <c r="K284" s="9">
        <f>I284*G284/100</f>
        <v>5.3364440050636679</v>
      </c>
    </row>
    <row r="285" spans="1:11" x14ac:dyDescent="0.2">
      <c r="A285" s="7" t="s">
        <v>633</v>
      </c>
      <c r="B285" s="5" t="str">
        <f t="shared" si="4"/>
        <v>SMEWK099512</v>
      </c>
      <c r="C285" s="5" t="s">
        <v>634</v>
      </c>
      <c r="D285" t="s">
        <v>741</v>
      </c>
      <c r="E285">
        <f>VLOOKUP(A285,RES!A$2:C$333,3,0)</f>
        <v>3</v>
      </c>
      <c r="F285">
        <f>SUMIF(Urb.levels!A$2:A$6,E285,Urb.levels!J$2:J$6)</f>
        <v>46.77</v>
      </c>
      <c r="G285">
        <f>SUMIF(Urb.levels!A$2:A$6,E285,Urb.levels!K$2:K$6)</f>
        <v>53.23</v>
      </c>
      <c r="H285" t="s">
        <v>742</v>
      </c>
      <c r="I285" s="8">
        <v>4.3699835780903555</v>
      </c>
      <c r="J285" s="9">
        <f>I285*F285/100</f>
        <v>2.0438413194728593</v>
      </c>
      <c r="K285" s="9">
        <f>I285*G285/100</f>
        <v>2.3261422586174962</v>
      </c>
    </row>
    <row r="286" spans="1:11" x14ac:dyDescent="0.2">
      <c r="A286" s="7" t="s">
        <v>635</v>
      </c>
      <c r="B286" s="5" t="str">
        <f t="shared" si="4"/>
        <v>SMEWK099513</v>
      </c>
      <c r="C286" s="5" t="s">
        <v>636</v>
      </c>
      <c r="D286" t="s">
        <v>741</v>
      </c>
      <c r="E286">
        <f>VLOOKUP(A286,RES!A$2:C$333,3,0)</f>
        <v>5</v>
      </c>
      <c r="F286">
        <f>SUMIF(Urb.levels!A$2:A$6,E286,Urb.levels!J$2:J$6)</f>
        <v>30.25</v>
      </c>
      <c r="G286">
        <f>SUMIF(Urb.levels!A$2:A$6,E286,Urb.levels!K$2:K$6)</f>
        <v>69.75</v>
      </c>
      <c r="H286" t="s">
        <v>742</v>
      </c>
      <c r="I286" s="8">
        <v>2.1207273246614959</v>
      </c>
      <c r="J286" s="9">
        <f>I286*F286/100</f>
        <v>0.64152001571010242</v>
      </c>
      <c r="K286" s="9">
        <f>I286*G286/100</f>
        <v>1.4792073089513935</v>
      </c>
    </row>
    <row r="287" spans="1:11" x14ac:dyDescent="0.2">
      <c r="A287" s="7" t="s">
        <v>637</v>
      </c>
      <c r="B287" s="5" t="str">
        <f t="shared" si="4"/>
        <v>SMEWK099516</v>
      </c>
      <c r="C287" s="5" t="s">
        <v>638</v>
      </c>
      <c r="D287" t="s">
        <v>741</v>
      </c>
      <c r="E287">
        <f>VLOOKUP(A287,RES!A$2:C$333,3,0)</f>
        <v>3</v>
      </c>
      <c r="F287">
        <f>SUMIF(Urb.levels!A$2:A$6,E287,Urb.levels!J$2:J$6)</f>
        <v>46.77</v>
      </c>
      <c r="G287">
        <f>SUMIF(Urb.levels!A$2:A$6,E287,Urb.levels!K$2:K$6)</f>
        <v>53.23</v>
      </c>
      <c r="H287" t="s">
        <v>742</v>
      </c>
      <c r="I287" s="8">
        <v>3.9201323274045832</v>
      </c>
      <c r="J287" s="9">
        <f>I287*F287/100</f>
        <v>1.8334458895271237</v>
      </c>
      <c r="K287" s="9">
        <f>I287*G287/100</f>
        <v>2.0866864378774594</v>
      </c>
    </row>
    <row r="288" spans="1:11" x14ac:dyDescent="0.2">
      <c r="A288" s="7" t="s">
        <v>639</v>
      </c>
      <c r="B288" s="5" t="str">
        <f t="shared" si="4"/>
        <v>SMEWK099517</v>
      </c>
      <c r="C288" s="5" t="s">
        <v>640</v>
      </c>
      <c r="D288" t="s">
        <v>741</v>
      </c>
      <c r="E288">
        <f>VLOOKUP(A288,RES!A$2:C$333,3,0)</f>
        <v>5</v>
      </c>
      <c r="F288">
        <f>SUMIF(Urb.levels!A$2:A$6,E288,Urb.levels!J$2:J$6)</f>
        <v>30.25</v>
      </c>
      <c r="G288">
        <f>SUMIF(Urb.levels!A$2:A$6,E288,Urb.levels!K$2:K$6)</f>
        <v>69.75</v>
      </c>
      <c r="H288" t="s">
        <v>742</v>
      </c>
      <c r="I288" s="8">
        <v>2.1207273246614959</v>
      </c>
      <c r="J288" s="9">
        <f>I288*F288/100</f>
        <v>0.64152001571010242</v>
      </c>
      <c r="K288" s="9">
        <f>I288*G288/100</f>
        <v>1.4792073089513935</v>
      </c>
    </row>
    <row r="289" spans="1:11" x14ac:dyDescent="0.2">
      <c r="A289" s="7" t="s">
        <v>641</v>
      </c>
      <c r="B289" s="5" t="str">
        <f t="shared" si="4"/>
        <v>SMEWK099518</v>
      </c>
      <c r="C289" s="5" t="s">
        <v>642</v>
      </c>
      <c r="D289" t="s">
        <v>741</v>
      </c>
      <c r="E289">
        <f>VLOOKUP(A289,RES!A$2:C$333,3,0)</f>
        <v>5</v>
      </c>
      <c r="F289">
        <f>SUMIF(Urb.levels!A$2:A$6,E289,Urb.levels!J$2:J$6)</f>
        <v>30.25</v>
      </c>
      <c r="G289">
        <f>SUMIF(Urb.levels!A$2:A$6,E289,Urb.levels!K$2:K$6)</f>
        <v>69.75</v>
      </c>
      <c r="H289" t="s">
        <v>742</v>
      </c>
      <c r="I289" s="8">
        <v>34.124430587734984</v>
      </c>
      <c r="J289" s="9">
        <f>I289*F289/100</f>
        <v>10.322640252789833</v>
      </c>
      <c r="K289" s="9">
        <f>I289*G289/100</f>
        <v>23.801790334945153</v>
      </c>
    </row>
    <row r="290" spans="1:11" x14ac:dyDescent="0.2">
      <c r="A290" s="7" t="s">
        <v>643</v>
      </c>
      <c r="B290" s="5" t="str">
        <f t="shared" si="4"/>
        <v>SMEWK099521</v>
      </c>
      <c r="C290" s="5" t="s">
        <v>644</v>
      </c>
      <c r="D290" t="s">
        <v>741</v>
      </c>
      <c r="E290">
        <f>VLOOKUP(A290,RES!A$2:C$333,3,0)</f>
        <v>3</v>
      </c>
      <c r="F290">
        <f>SUMIF(Urb.levels!A$2:A$6,E290,Urb.levels!J$2:J$6)</f>
        <v>46.77</v>
      </c>
      <c r="G290">
        <f>SUMIF(Urb.levels!A$2:A$6,E290,Urb.levels!K$2:K$6)</f>
        <v>53.23</v>
      </c>
      <c r="H290" t="s">
        <v>742</v>
      </c>
      <c r="I290" s="8">
        <v>9.8967275150869813</v>
      </c>
      <c r="J290" s="9">
        <f>I290*F290/100</f>
        <v>4.6286994588061816</v>
      </c>
      <c r="K290" s="9">
        <f>I290*G290/100</f>
        <v>5.2680280562808006</v>
      </c>
    </row>
    <row r="291" spans="1:11" x14ac:dyDescent="0.2">
      <c r="A291" s="7" t="s">
        <v>645</v>
      </c>
      <c r="B291" s="5" t="str">
        <f t="shared" si="4"/>
        <v>SMEWK099522</v>
      </c>
      <c r="C291" s="5" t="s">
        <v>646</v>
      </c>
      <c r="D291" t="s">
        <v>741</v>
      </c>
      <c r="E291">
        <f>VLOOKUP(A291,RES!A$2:C$333,3,0)</f>
        <v>2</v>
      </c>
      <c r="F291">
        <f>SUMIF(Urb.levels!A$2:A$6,E291,Urb.levels!J$2:J$6)</f>
        <v>35.26</v>
      </c>
      <c r="G291">
        <f>SUMIF(Urb.levels!A$2:A$6,E291,Urb.levels!K$2:K$6)</f>
        <v>64.739999999999995</v>
      </c>
      <c r="H291" t="s">
        <v>742</v>
      </c>
      <c r="I291" s="8">
        <v>5.5910084013803072</v>
      </c>
      <c r="J291" s="9">
        <f>I291*F291/100</f>
        <v>1.9713895623266962</v>
      </c>
      <c r="K291" s="9">
        <f>I291*G291/100</f>
        <v>3.6196188390536106</v>
      </c>
    </row>
    <row r="292" spans="1:11" x14ac:dyDescent="0.2">
      <c r="A292" s="7" t="s">
        <v>647</v>
      </c>
      <c r="B292" s="5" t="str">
        <f t="shared" si="4"/>
        <v>SMEWK099523</v>
      </c>
      <c r="C292" s="5" t="s">
        <v>648</v>
      </c>
      <c r="D292" t="s">
        <v>741</v>
      </c>
      <c r="E292">
        <f>VLOOKUP(A292,RES!A$2:C$333,3,0)</f>
        <v>3</v>
      </c>
      <c r="F292">
        <f>SUMIF(Urb.levels!A$2:A$6,E292,Urb.levels!J$2:J$6)</f>
        <v>46.77</v>
      </c>
      <c r="G292">
        <f>SUMIF(Urb.levels!A$2:A$6,E292,Urb.levels!K$2:K$6)</f>
        <v>53.23</v>
      </c>
      <c r="H292" t="s">
        <v>742</v>
      </c>
      <c r="I292" s="8">
        <v>10.539372158923799</v>
      </c>
      <c r="J292" s="9">
        <f>I292*F292/100</f>
        <v>4.9292643587286609</v>
      </c>
      <c r="K292" s="9">
        <f>I292*G292/100</f>
        <v>5.610107800195137</v>
      </c>
    </row>
    <row r="293" spans="1:11" x14ac:dyDescent="0.2">
      <c r="A293" s="7" t="s">
        <v>649</v>
      </c>
      <c r="B293" s="5" t="str">
        <f t="shared" si="4"/>
        <v>SMEWK099524</v>
      </c>
      <c r="C293" s="5" t="s">
        <v>650</v>
      </c>
      <c r="D293" t="s">
        <v>741</v>
      </c>
      <c r="E293">
        <f>VLOOKUP(A293,RES!A$2:C$333,3,0)</f>
        <v>2</v>
      </c>
      <c r="F293">
        <f>SUMIF(Urb.levels!A$2:A$6,E293,Urb.levels!J$2:J$6)</f>
        <v>35.26</v>
      </c>
      <c r="G293">
        <f>SUMIF(Urb.levels!A$2:A$6,E293,Urb.levels!K$2:K$6)</f>
        <v>64.739999999999995</v>
      </c>
      <c r="H293" t="s">
        <v>742</v>
      </c>
      <c r="I293" s="8">
        <v>5.7195373301476717</v>
      </c>
      <c r="J293" s="9">
        <f>I293*F293/100</f>
        <v>2.0167088626100691</v>
      </c>
      <c r="K293" s="9">
        <f>I293*G293/100</f>
        <v>3.7028284675376022</v>
      </c>
    </row>
    <row r="294" spans="1:11" x14ac:dyDescent="0.2">
      <c r="A294" s="7" t="s">
        <v>651</v>
      </c>
      <c r="B294" s="5" t="str">
        <f t="shared" si="4"/>
        <v>SMEWK099525</v>
      </c>
      <c r="C294" s="5" t="s">
        <v>652</v>
      </c>
      <c r="D294" t="s">
        <v>741</v>
      </c>
      <c r="E294">
        <f>VLOOKUP(A294,RES!A$2:C$333,3,0)</f>
        <v>5</v>
      </c>
      <c r="F294">
        <f>SUMIF(Urb.levels!A$2:A$6,E294,Urb.levels!J$2:J$6)</f>
        <v>30.25</v>
      </c>
      <c r="G294">
        <f>SUMIF(Urb.levels!A$2:A$6,E294,Urb.levels!K$2:K$6)</f>
        <v>69.75</v>
      </c>
      <c r="H294" t="s">
        <v>742</v>
      </c>
      <c r="I294" s="8">
        <v>5.7838017945313531</v>
      </c>
      <c r="J294" s="9">
        <f>I294*F294/100</f>
        <v>1.7496000428457343</v>
      </c>
      <c r="K294" s="9">
        <f>I294*G294/100</f>
        <v>4.0342017516856181</v>
      </c>
    </row>
    <row r="295" spans="1:11" x14ac:dyDescent="0.2">
      <c r="A295" s="7" t="s">
        <v>653</v>
      </c>
      <c r="B295" s="5" t="str">
        <f t="shared" si="4"/>
        <v>SMEWK099527</v>
      </c>
      <c r="C295" s="5" t="s">
        <v>654</v>
      </c>
      <c r="D295" t="s">
        <v>741</v>
      </c>
      <c r="E295">
        <f>VLOOKUP(A295,RES!A$2:C$333,3,0)</f>
        <v>5</v>
      </c>
      <c r="F295">
        <f>SUMIF(Urb.levels!A$2:A$6,E295,Urb.levels!J$2:J$6)</f>
        <v>30.25</v>
      </c>
      <c r="G295">
        <f>SUMIF(Urb.levels!A$2:A$6,E295,Urb.levels!K$2:K$6)</f>
        <v>69.75</v>
      </c>
      <c r="H295" t="s">
        <v>742</v>
      </c>
      <c r="I295" s="8">
        <v>10.539372158923799</v>
      </c>
      <c r="J295" s="9">
        <f>I295*F295/100</f>
        <v>3.188160078074449</v>
      </c>
      <c r="K295" s="9">
        <f>I295*G295/100</f>
        <v>7.3512120808493497</v>
      </c>
    </row>
    <row r="296" spans="1:11" x14ac:dyDescent="0.2">
      <c r="A296" s="7" t="s">
        <v>655</v>
      </c>
      <c r="B296" s="5" t="str">
        <f t="shared" si="4"/>
        <v>SMEWK099531</v>
      </c>
      <c r="C296" s="5" t="s">
        <v>656</v>
      </c>
      <c r="D296" t="s">
        <v>741</v>
      </c>
      <c r="E296">
        <f>VLOOKUP(A296,RES!A$2:C$333,3,0)</f>
        <v>4</v>
      </c>
      <c r="F296">
        <f>SUMIF(Urb.levels!A$2:A$6,E296,Urb.levels!J$2:J$6)</f>
        <v>45.56</v>
      </c>
      <c r="G296">
        <f>SUMIF(Urb.levels!A$2:A$6,E296,Urb.levels!K$2:K$6)</f>
        <v>54.44</v>
      </c>
      <c r="H296" t="s">
        <v>742</v>
      </c>
      <c r="I296" s="8">
        <v>7.2618844753560321</v>
      </c>
      <c r="J296" s="9">
        <f>I296*F296/100</f>
        <v>3.3085145669722085</v>
      </c>
      <c r="K296" s="9">
        <f>I296*G296/100</f>
        <v>3.9533699083838236</v>
      </c>
    </row>
    <row r="297" spans="1:11" x14ac:dyDescent="0.2">
      <c r="A297" s="7" t="s">
        <v>657</v>
      </c>
      <c r="B297" s="5" t="str">
        <f t="shared" si="4"/>
        <v>SMEWK099532</v>
      </c>
      <c r="C297" s="5" t="s">
        <v>658</v>
      </c>
      <c r="D297" t="s">
        <v>741</v>
      </c>
      <c r="E297">
        <f>VLOOKUP(A297,RES!A$2:C$333,3,0)</f>
        <v>5</v>
      </c>
      <c r="F297">
        <f>SUMIF(Urb.levels!A$2:A$6,E297,Urb.levels!J$2:J$6)</f>
        <v>30.25</v>
      </c>
      <c r="G297">
        <f>SUMIF(Urb.levels!A$2:A$6,E297,Urb.levels!K$2:K$6)</f>
        <v>69.75</v>
      </c>
      <c r="H297" t="s">
        <v>742</v>
      </c>
      <c r="I297" s="8">
        <v>10.21804983700539</v>
      </c>
      <c r="J297" s="9">
        <f>I297*F297/100</f>
        <v>3.0909600756941309</v>
      </c>
      <c r="K297" s="9">
        <f>I297*G297/100</f>
        <v>7.1270897613112592</v>
      </c>
    </row>
    <row r="298" spans="1:11" x14ac:dyDescent="0.2">
      <c r="A298" s="7" t="s">
        <v>659</v>
      </c>
      <c r="B298" s="5" t="str">
        <f t="shared" si="4"/>
        <v>SMEWK099535</v>
      </c>
      <c r="C298" s="5" t="s">
        <v>660</v>
      </c>
      <c r="D298" t="s">
        <v>741</v>
      </c>
      <c r="E298">
        <f>VLOOKUP(A298,RES!A$2:C$333,3,0)</f>
        <v>4</v>
      </c>
      <c r="F298">
        <f>SUMIF(Urb.levels!A$2:A$6,E298,Urb.levels!J$2:J$6)</f>
        <v>45.56</v>
      </c>
      <c r="G298">
        <f>SUMIF(Urb.levels!A$2:A$6,E298,Urb.levels!K$2:K$6)</f>
        <v>54.44</v>
      </c>
      <c r="H298" t="s">
        <v>742</v>
      </c>
      <c r="I298" s="8">
        <v>4.819834828776127</v>
      </c>
      <c r="J298" s="9">
        <f>I298*F298/100</f>
        <v>2.1959167479904038</v>
      </c>
      <c r="K298" s="9">
        <f>I298*G298/100</f>
        <v>2.6239180807857236</v>
      </c>
    </row>
    <row r="299" spans="1:11" x14ac:dyDescent="0.2">
      <c r="A299" s="7" t="s">
        <v>663</v>
      </c>
      <c r="B299" s="5" t="str">
        <f t="shared" si="4"/>
        <v>SMEWK099538</v>
      </c>
      <c r="C299" s="5" t="s">
        <v>664</v>
      </c>
      <c r="D299" t="s">
        <v>741</v>
      </c>
      <c r="E299">
        <f>VLOOKUP(A299,RES!A$2:C$333,3,0)</f>
        <v>4</v>
      </c>
      <c r="F299">
        <f>SUMIF(Urb.levels!A$2:A$6,E299,Urb.levels!J$2:J$6)</f>
        <v>45.56</v>
      </c>
      <c r="G299">
        <f>SUMIF(Urb.levels!A$2:A$6,E299,Urb.levels!K$2:K$6)</f>
        <v>54.44</v>
      </c>
      <c r="H299" t="s">
        <v>742</v>
      </c>
      <c r="I299" s="8">
        <v>43.378513458985147</v>
      </c>
      <c r="J299" s="9">
        <f>I299*F299/100</f>
        <v>19.763250731913633</v>
      </c>
      <c r="K299" s="9">
        <f>I299*G299/100</f>
        <v>23.615262727071514</v>
      </c>
    </row>
    <row r="300" spans="1:11" x14ac:dyDescent="0.2">
      <c r="A300" s="7" t="s">
        <v>665</v>
      </c>
      <c r="B300" s="5" t="str">
        <f t="shared" si="4"/>
        <v>SMEWK099541</v>
      </c>
      <c r="C300" s="5" t="s">
        <v>666</v>
      </c>
      <c r="D300" t="s">
        <v>741</v>
      </c>
      <c r="E300">
        <f>VLOOKUP(A300,RES!A$2:C$333,3,0)</f>
        <v>2</v>
      </c>
      <c r="F300">
        <f>SUMIF(Urb.levels!A$2:A$6,E300,Urb.levels!J$2:J$6)</f>
        <v>35.26</v>
      </c>
      <c r="G300">
        <f>SUMIF(Urb.levels!A$2:A$6,E300,Urb.levels!K$2:K$6)</f>
        <v>64.739999999999995</v>
      </c>
      <c r="H300" t="s">
        <v>742</v>
      </c>
      <c r="I300" s="8">
        <v>5.9123307232987159</v>
      </c>
      <c r="J300" s="9">
        <f>I300*F300/100</f>
        <v>2.084687813035127</v>
      </c>
      <c r="K300" s="9">
        <f>I300*G300/100</f>
        <v>3.827642910263588</v>
      </c>
    </row>
    <row r="301" spans="1:11" x14ac:dyDescent="0.2">
      <c r="A301" s="7" t="s">
        <v>667</v>
      </c>
      <c r="B301" s="5" t="str">
        <f t="shared" si="4"/>
        <v>SMEWK099542</v>
      </c>
      <c r="C301" s="5" t="s">
        <v>668</v>
      </c>
      <c r="D301" t="s">
        <v>741</v>
      </c>
      <c r="E301">
        <f>VLOOKUP(A301,RES!A$2:C$333,3,0)</f>
        <v>2</v>
      </c>
      <c r="F301">
        <f>SUMIF(Urb.levels!A$2:A$6,E301,Urb.levels!J$2:J$6)</f>
        <v>35.26</v>
      </c>
      <c r="G301">
        <f>SUMIF(Urb.levels!A$2:A$6,E301,Urb.levels!K$2:K$6)</f>
        <v>64.739999999999995</v>
      </c>
      <c r="H301" t="s">
        <v>742</v>
      </c>
      <c r="I301" s="8">
        <v>6.9405621534376234</v>
      </c>
      <c r="J301" s="9">
        <f>I301*F301/100</f>
        <v>2.4472422153021061</v>
      </c>
      <c r="K301" s="9">
        <f>I301*G301/100</f>
        <v>4.4933199381355173</v>
      </c>
    </row>
    <row r="302" spans="1:11" x14ac:dyDescent="0.2">
      <c r="A302" s="7" t="s">
        <v>669</v>
      </c>
      <c r="B302" s="5" t="str">
        <f t="shared" si="4"/>
        <v>SMEWK099543</v>
      </c>
      <c r="C302" s="5" t="s">
        <v>670</v>
      </c>
      <c r="D302" t="s">
        <v>741</v>
      </c>
      <c r="E302">
        <f>VLOOKUP(A302,RES!A$2:C$333,3,0)</f>
        <v>4</v>
      </c>
      <c r="F302">
        <f>SUMIF(Urb.levels!A$2:A$6,E302,Urb.levels!J$2:J$6)</f>
        <v>45.56</v>
      </c>
      <c r="G302">
        <f>SUMIF(Urb.levels!A$2:A$6,E302,Urb.levels!K$2:K$6)</f>
        <v>54.44</v>
      </c>
      <c r="H302" t="s">
        <v>742</v>
      </c>
      <c r="I302" s="8">
        <v>21.400066639766006</v>
      </c>
      <c r="J302" s="9">
        <f>I302*F302/100</f>
        <v>9.7498703610773934</v>
      </c>
      <c r="K302" s="9">
        <f>I302*G302/100</f>
        <v>11.650196278688613</v>
      </c>
    </row>
    <row r="303" spans="1:11" x14ac:dyDescent="0.2">
      <c r="A303" s="7" t="s">
        <v>671</v>
      </c>
      <c r="B303" s="5" t="str">
        <f t="shared" si="4"/>
        <v>SMEWK099551</v>
      </c>
      <c r="C303" s="5" t="s">
        <v>672</v>
      </c>
      <c r="D303" t="s">
        <v>741</v>
      </c>
      <c r="E303">
        <f>VLOOKUP(A303,RES!A$2:C$333,3,0)</f>
        <v>5</v>
      </c>
      <c r="F303">
        <f>SUMIF(Urb.levels!A$2:A$6,E303,Urb.levels!J$2:J$6)</f>
        <v>30.25</v>
      </c>
      <c r="G303">
        <f>SUMIF(Urb.levels!A$2:A$6,E303,Urb.levels!K$2:K$6)</f>
        <v>69.75</v>
      </c>
      <c r="H303" t="s">
        <v>742</v>
      </c>
      <c r="I303" s="8">
        <v>1.4138182164409974</v>
      </c>
      <c r="J303" s="9">
        <f>I303*F303/100</f>
        <v>0.42768001047340171</v>
      </c>
      <c r="K303" s="9">
        <f>I303*G303/100</f>
        <v>0.98613820596759572</v>
      </c>
    </row>
    <row r="304" spans="1:11" x14ac:dyDescent="0.2">
      <c r="A304" s="7" t="s">
        <v>675</v>
      </c>
      <c r="B304" s="5" t="str">
        <f t="shared" si="4"/>
        <v>SMEWK099553</v>
      </c>
      <c r="C304" s="5" t="s">
        <v>676</v>
      </c>
      <c r="D304" t="s">
        <v>741</v>
      </c>
      <c r="E304">
        <f>VLOOKUP(A304,RES!A$2:C$333,3,0)</f>
        <v>4</v>
      </c>
      <c r="F304">
        <f>SUMIF(Urb.levels!A$2:A$6,E304,Urb.levels!J$2:J$6)</f>
        <v>45.56</v>
      </c>
      <c r="G304">
        <f>SUMIF(Urb.levels!A$2:A$6,E304,Urb.levels!K$2:K$6)</f>
        <v>54.44</v>
      </c>
      <c r="H304" t="s">
        <v>742</v>
      </c>
      <c r="I304" s="8">
        <v>1.478082680824679</v>
      </c>
      <c r="J304" s="9">
        <f>I304*F304/100</f>
        <v>0.67341446938372373</v>
      </c>
      <c r="K304" s="9">
        <f>I304*G304/100</f>
        <v>0.80466821144095524</v>
      </c>
    </row>
    <row r="305" spans="1:11" x14ac:dyDescent="0.2">
      <c r="A305" s="7" t="s">
        <v>677</v>
      </c>
      <c r="B305" s="5" t="str">
        <f t="shared" si="4"/>
        <v>SMEWK099558</v>
      </c>
      <c r="C305" s="5" t="s">
        <v>678</v>
      </c>
      <c r="D305" t="s">
        <v>741</v>
      </c>
      <c r="E305">
        <f>VLOOKUP(A305,RES!A$2:C$333,3,0)</f>
        <v>5</v>
      </c>
      <c r="F305">
        <f>SUMIF(Urb.levels!A$2:A$6,E305,Urb.levels!J$2:J$6)</f>
        <v>30.25</v>
      </c>
      <c r="G305">
        <f>SUMIF(Urb.levels!A$2:A$6,E305,Urb.levels!K$2:K$6)</f>
        <v>69.75</v>
      </c>
      <c r="H305" t="s">
        <v>742</v>
      </c>
      <c r="I305" s="8">
        <v>12.660099483585295</v>
      </c>
      <c r="J305" s="9">
        <f>I305*F305/100</f>
        <v>3.8296800937845519</v>
      </c>
      <c r="K305" s="9">
        <f>I305*G305/100</f>
        <v>8.8304193898007437</v>
      </c>
    </row>
    <row r="306" spans="1:11" x14ac:dyDescent="0.2">
      <c r="A306" s="7" t="s">
        <v>679</v>
      </c>
      <c r="B306" s="5" t="str">
        <f t="shared" si="4"/>
        <v>SMEWK099562</v>
      </c>
      <c r="C306" s="5" t="s">
        <v>680</v>
      </c>
      <c r="D306" t="s">
        <v>741</v>
      </c>
      <c r="E306">
        <f>VLOOKUP(A306,RES!A$2:C$333,3,0)</f>
        <v>2</v>
      </c>
      <c r="F306">
        <f>SUMIF(Urb.levels!A$2:A$6,E306,Urb.levels!J$2:J$6)</f>
        <v>35.26</v>
      </c>
      <c r="G306">
        <f>SUMIF(Urb.levels!A$2:A$6,E306,Urb.levels!K$2:K$6)</f>
        <v>64.739999999999995</v>
      </c>
      <c r="H306" t="s">
        <v>742</v>
      </c>
      <c r="I306" s="8">
        <v>4.3057191137066742</v>
      </c>
      <c r="J306" s="9">
        <f>I306*F306/100</f>
        <v>1.5181965594929734</v>
      </c>
      <c r="K306" s="9">
        <f>I306*G306/100</f>
        <v>2.7875225542137008</v>
      </c>
    </row>
    <row r="307" spans="1:11" x14ac:dyDescent="0.2">
      <c r="A307" s="7" t="s">
        <v>681</v>
      </c>
      <c r="B307" s="5" t="str">
        <f t="shared" si="4"/>
        <v>SMEWK099563</v>
      </c>
      <c r="C307" s="5" t="s">
        <v>682</v>
      </c>
      <c r="D307" t="s">
        <v>741</v>
      </c>
      <c r="E307">
        <f>VLOOKUP(A307,RES!A$2:C$333,3,0)</f>
        <v>3</v>
      </c>
      <c r="F307">
        <f>SUMIF(Urb.levels!A$2:A$6,E307,Urb.levels!J$2:J$6)</f>
        <v>46.77</v>
      </c>
      <c r="G307">
        <f>SUMIF(Urb.levels!A$2:A$6,E307,Urb.levels!K$2:K$6)</f>
        <v>53.23</v>
      </c>
      <c r="H307" t="s">
        <v>742</v>
      </c>
      <c r="I307" s="8">
        <v>1.4138182164409974</v>
      </c>
      <c r="J307" s="9">
        <f>I307*F307/100</f>
        <v>0.66124277982945456</v>
      </c>
      <c r="K307" s="9">
        <f>I307*G307/100</f>
        <v>0.75257543661154291</v>
      </c>
    </row>
    <row r="308" spans="1:11" x14ac:dyDescent="0.2">
      <c r="A308" s="7" t="s">
        <v>683</v>
      </c>
      <c r="B308" s="5" t="str">
        <f t="shared" si="4"/>
        <v>SMEWK099566</v>
      </c>
      <c r="C308" s="5" t="s">
        <v>684</v>
      </c>
      <c r="D308" t="s">
        <v>741</v>
      </c>
      <c r="E308">
        <f>VLOOKUP(A308,RES!A$2:C$333,3,0)</f>
        <v>2</v>
      </c>
      <c r="F308">
        <f>SUMIF(Urb.levels!A$2:A$6,E308,Urb.levels!J$2:J$6)</f>
        <v>35.26</v>
      </c>
      <c r="G308">
        <f>SUMIF(Urb.levels!A$2:A$6,E308,Urb.levels!K$2:K$6)</f>
        <v>64.739999999999995</v>
      </c>
      <c r="H308" t="s">
        <v>742</v>
      </c>
      <c r="I308" s="8">
        <v>13.045686269887385</v>
      </c>
      <c r="J308" s="9">
        <f>I308*F308/100</f>
        <v>4.5999089787622918</v>
      </c>
      <c r="K308" s="9">
        <f>I308*G308/100</f>
        <v>8.4457772911250917</v>
      </c>
    </row>
    <row r="309" spans="1:11" x14ac:dyDescent="0.2">
      <c r="A309" s="7" t="s">
        <v>685</v>
      </c>
      <c r="B309" s="5" t="str">
        <f t="shared" si="4"/>
        <v>SMEWK099571</v>
      </c>
      <c r="C309" s="5" t="s">
        <v>686</v>
      </c>
      <c r="D309" t="s">
        <v>741</v>
      </c>
      <c r="E309">
        <f>VLOOKUP(A309,RES!A$2:C$333,3,0)</f>
        <v>5</v>
      </c>
      <c r="F309">
        <f>SUMIF(Urb.levels!A$2:A$6,E309,Urb.levels!J$2:J$6)</f>
        <v>30.25</v>
      </c>
      <c r="G309">
        <f>SUMIF(Urb.levels!A$2:A$6,E309,Urb.levels!K$2:K$6)</f>
        <v>69.75</v>
      </c>
      <c r="H309" t="s">
        <v>742</v>
      </c>
      <c r="I309" s="8">
        <v>3.2132232191840853</v>
      </c>
      <c r="J309" s="9">
        <f>I309*F309/100</f>
        <v>0.97200002380318584</v>
      </c>
      <c r="K309" s="9">
        <f>I309*G309/100</f>
        <v>2.2412231953808996</v>
      </c>
    </row>
    <row r="310" spans="1:11" x14ac:dyDescent="0.2">
      <c r="A310" s="7" t="s">
        <v>687</v>
      </c>
      <c r="B310" s="5" t="str">
        <f t="shared" si="4"/>
        <v>SMEWK099572</v>
      </c>
      <c r="C310" s="5" t="s">
        <v>688</v>
      </c>
      <c r="D310" t="s">
        <v>741</v>
      </c>
      <c r="E310">
        <f>VLOOKUP(A310,RES!A$2:C$333,3,0)</f>
        <v>5</v>
      </c>
      <c r="F310">
        <f>SUMIF(Urb.levels!A$2:A$6,E310,Urb.levels!J$2:J$6)</f>
        <v>30.25</v>
      </c>
      <c r="G310">
        <f>SUMIF(Urb.levels!A$2:A$6,E310,Urb.levels!K$2:K$6)</f>
        <v>69.75</v>
      </c>
      <c r="H310" t="s">
        <v>742</v>
      </c>
      <c r="I310" s="8">
        <v>1.670876073975724</v>
      </c>
      <c r="J310" s="9">
        <f>I310*F310/100</f>
        <v>0.50544001237765646</v>
      </c>
      <c r="K310" s="9">
        <f>I310*G310/100</f>
        <v>1.1654360615980677</v>
      </c>
    </row>
    <row r="311" spans="1:11" x14ac:dyDescent="0.2">
      <c r="A311" s="7" t="s">
        <v>689</v>
      </c>
      <c r="B311" s="5" t="str">
        <f t="shared" si="4"/>
        <v>SMEWK099573</v>
      </c>
      <c r="C311" s="5" t="s">
        <v>690</v>
      </c>
      <c r="D311" t="s">
        <v>741</v>
      </c>
      <c r="E311">
        <f>VLOOKUP(A311,RES!A$2:C$333,3,0)</f>
        <v>5</v>
      </c>
      <c r="F311">
        <f>SUMIF(Urb.levels!A$2:A$6,E311,Urb.levels!J$2:J$6)</f>
        <v>30.25</v>
      </c>
      <c r="G311">
        <f>SUMIF(Urb.levels!A$2:A$6,E311,Urb.levels!K$2:K$6)</f>
        <v>69.75</v>
      </c>
      <c r="H311" t="s">
        <v>742</v>
      </c>
      <c r="I311" s="8">
        <v>1.2852892876736339</v>
      </c>
      <c r="J311" s="9">
        <f>I311*F311/100</f>
        <v>0.38880000952127425</v>
      </c>
      <c r="K311" s="9">
        <f>I311*G311/100</f>
        <v>0.89648927815235968</v>
      </c>
    </row>
    <row r="312" spans="1:11" x14ac:dyDescent="0.2">
      <c r="A312" s="7" t="s">
        <v>693</v>
      </c>
      <c r="B312" s="5" t="str">
        <f t="shared" si="4"/>
        <v>SMEWK099575</v>
      </c>
      <c r="C312" s="5" t="s">
        <v>694</v>
      </c>
      <c r="D312" t="s">
        <v>741</v>
      </c>
      <c r="E312">
        <f>VLOOKUP(A312,RES!A$2:C$333,3,0)</f>
        <v>5</v>
      </c>
      <c r="F312">
        <f>SUMIF(Urb.levels!A$2:A$6,E312,Urb.levels!J$2:J$6)</f>
        <v>30.25</v>
      </c>
      <c r="G312">
        <f>SUMIF(Urb.levels!A$2:A$6,E312,Urb.levels!K$2:K$6)</f>
        <v>69.75</v>
      </c>
      <c r="H312" t="s">
        <v>742</v>
      </c>
      <c r="I312" s="8">
        <v>7.5832067972744408</v>
      </c>
      <c r="J312" s="9">
        <f>I312*F312/100</f>
        <v>2.2939200561755184</v>
      </c>
      <c r="K312" s="9">
        <f>I312*G312/100</f>
        <v>5.2892867410989224</v>
      </c>
    </row>
    <row r="313" spans="1:11" x14ac:dyDescent="0.2">
      <c r="A313" s="7" t="s">
        <v>695</v>
      </c>
      <c r="B313" s="5" t="str">
        <f t="shared" si="4"/>
        <v>SMEWK099576</v>
      </c>
      <c r="C313" s="5" t="s">
        <v>696</v>
      </c>
      <c r="D313" t="s">
        <v>741</v>
      </c>
      <c r="E313">
        <f>VLOOKUP(A313,RES!A$2:C$333,3,0)</f>
        <v>5</v>
      </c>
      <c r="F313">
        <f>SUMIF(Urb.levels!A$2:A$6,E313,Urb.levels!J$2:J$6)</f>
        <v>30.25</v>
      </c>
      <c r="G313">
        <f>SUMIF(Urb.levels!A$2:A$6,E313,Urb.levels!K$2:K$6)</f>
        <v>69.75</v>
      </c>
      <c r="H313" t="s">
        <v>742</v>
      </c>
      <c r="I313" s="8">
        <v>2.1207273246614959</v>
      </c>
      <c r="J313" s="9">
        <f>I313*F313/100</f>
        <v>0.64152001571010242</v>
      </c>
      <c r="K313" s="9">
        <f>I313*G313/100</f>
        <v>1.4792073089513935</v>
      </c>
    </row>
    <row r="314" spans="1:11" x14ac:dyDescent="0.2">
      <c r="A314" s="7" t="s">
        <v>699</v>
      </c>
      <c r="B314" s="5" t="str">
        <f t="shared" si="4"/>
        <v>SMEWK169600</v>
      </c>
      <c r="C314" s="5" t="s">
        <v>700</v>
      </c>
      <c r="D314" t="s">
        <v>745</v>
      </c>
      <c r="E314">
        <f>VLOOKUP(A314,RES!A$2:C$333,3,0)</f>
        <v>4</v>
      </c>
      <c r="F314">
        <f>SUMIF(Urb.levels!A$2:A$6,E314,Urb.levels!J$2:J$6)</f>
        <v>45.56</v>
      </c>
      <c r="G314">
        <f>SUMIF(Urb.levels!A$2:A$6,E314,Urb.levels!K$2:K$6)</f>
        <v>54.44</v>
      </c>
      <c r="H314" t="s">
        <v>742</v>
      </c>
      <c r="I314" s="8">
        <v>20.3718352096271</v>
      </c>
      <c r="J314" s="9">
        <f>I314*F314/100</f>
        <v>9.2814081215061073</v>
      </c>
      <c r="K314" s="9">
        <f>I314*G314/100</f>
        <v>11.090427088120993</v>
      </c>
    </row>
    <row r="315" spans="1:11" x14ac:dyDescent="0.2">
      <c r="A315" s="7" t="s">
        <v>701</v>
      </c>
      <c r="B315" s="5" t="str">
        <f t="shared" si="4"/>
        <v>SMEWK169601</v>
      </c>
      <c r="C315" s="5" t="s">
        <v>702</v>
      </c>
      <c r="D315" t="s">
        <v>745</v>
      </c>
      <c r="E315">
        <f>VLOOKUP(A315,RES!A$2:C$333,3,0)</f>
        <v>4</v>
      </c>
      <c r="F315">
        <f>SUMIF(Urb.levels!A$2:A$6,E315,Urb.levels!J$2:J$6)</f>
        <v>45.56</v>
      </c>
      <c r="G315">
        <f>SUMIF(Urb.levels!A$2:A$6,E315,Urb.levels!K$2:K$6)</f>
        <v>54.44</v>
      </c>
      <c r="H315" t="s">
        <v>742</v>
      </c>
      <c r="I315" s="8">
        <v>31.361058619236669</v>
      </c>
      <c r="J315" s="9">
        <f>I315*F315/100</f>
        <v>14.288098306924228</v>
      </c>
      <c r="K315" s="9">
        <f>I315*G315/100</f>
        <v>17.072960312312443</v>
      </c>
    </row>
    <row r="316" spans="1:11" x14ac:dyDescent="0.2">
      <c r="A316" s="7" t="s">
        <v>703</v>
      </c>
      <c r="B316" s="5" t="str">
        <f t="shared" si="4"/>
        <v>SMEWK169602</v>
      </c>
      <c r="C316" s="5" t="s">
        <v>704</v>
      </c>
      <c r="D316" t="s">
        <v>745</v>
      </c>
      <c r="E316">
        <f>VLOOKUP(A316,RES!A$2:C$333,3,0)</f>
        <v>5</v>
      </c>
      <c r="F316">
        <f>SUMIF(Urb.levels!A$2:A$6,E316,Urb.levels!J$2:J$6)</f>
        <v>30.25</v>
      </c>
      <c r="G316">
        <f>SUMIF(Urb.levels!A$2:A$6,E316,Urb.levels!K$2:K$6)</f>
        <v>69.75</v>
      </c>
      <c r="H316" t="s">
        <v>742</v>
      </c>
      <c r="I316" s="8">
        <v>14.202446628793655</v>
      </c>
      <c r="J316" s="9">
        <f>I316*F316/100</f>
        <v>4.2962401052100807</v>
      </c>
      <c r="K316" s="9">
        <f>I316*G316/100</f>
        <v>9.9062065235835739</v>
      </c>
    </row>
    <row r="317" spans="1:11" x14ac:dyDescent="0.2">
      <c r="A317" s="7" t="s">
        <v>705</v>
      </c>
      <c r="B317" s="5" t="str">
        <f t="shared" si="4"/>
        <v>SMEWK169603</v>
      </c>
      <c r="C317" s="5" t="s">
        <v>706</v>
      </c>
      <c r="D317" t="s">
        <v>745</v>
      </c>
      <c r="E317">
        <f>VLOOKUP(A317,RES!A$2:C$333,3,0)</f>
        <v>5</v>
      </c>
      <c r="F317">
        <f>SUMIF(Urb.levels!A$2:A$6,E317,Urb.levels!J$2:J$6)</f>
        <v>30.25</v>
      </c>
      <c r="G317">
        <f>SUMIF(Urb.levels!A$2:A$6,E317,Urb.levels!K$2:K$6)</f>
        <v>69.75</v>
      </c>
      <c r="H317" t="s">
        <v>742</v>
      </c>
      <c r="I317" s="8">
        <v>46.206149891867142</v>
      </c>
      <c r="J317" s="9">
        <f>I317*F317/100</f>
        <v>13.97736034228981</v>
      </c>
      <c r="K317" s="9">
        <f>I317*G317/100</f>
        <v>32.228789549577328</v>
      </c>
    </row>
    <row r="318" spans="1:11" x14ac:dyDescent="0.2">
      <c r="A318" t="s">
        <v>707</v>
      </c>
      <c r="B318" s="5" t="str">
        <f t="shared" si="4"/>
        <v>SMEWK169604</v>
      </c>
      <c r="C318" s="5" t="s">
        <v>708</v>
      </c>
      <c r="D318" t="s">
        <v>745</v>
      </c>
      <c r="E318">
        <f>VLOOKUP(A318,RES!A$2:C$333,3,0)</f>
        <v>4</v>
      </c>
      <c r="F318">
        <f>SUMIF(Urb.levels!A$2:A$6,E318,Urb.levels!J$2:J$6)</f>
        <v>45.56</v>
      </c>
      <c r="G318">
        <f>SUMIF(Urb.levels!A$2:A$6,E318,Urb.levels!K$2:K$6)</f>
        <v>54.44</v>
      </c>
      <c r="H318" t="s">
        <v>742</v>
      </c>
      <c r="I318" s="8">
        <v>68.955770283690455</v>
      </c>
      <c r="J318" s="9">
        <f>I318*F318/100</f>
        <v>31.416248941249375</v>
      </c>
      <c r="K318" s="9">
        <f>I318*G318/100</f>
        <v>37.539521342441077</v>
      </c>
    </row>
    <row r="319" spans="1:11" x14ac:dyDescent="0.2">
      <c r="A319" s="7" t="s">
        <v>709</v>
      </c>
      <c r="B319" s="5" t="str">
        <f t="shared" si="4"/>
        <v>SMEWK169605</v>
      </c>
      <c r="C319" s="5" t="s">
        <v>710</v>
      </c>
      <c r="D319" t="s">
        <v>745</v>
      </c>
      <c r="E319">
        <f>VLOOKUP(A319,RES!A$2:C$333,3,0)</f>
        <v>5</v>
      </c>
      <c r="F319">
        <f>SUMIF(Urb.levels!A$2:A$6,E319,Urb.levels!J$2:J$6)</f>
        <v>30.25</v>
      </c>
      <c r="G319">
        <f>SUMIF(Urb.levels!A$2:A$6,E319,Urb.levels!K$2:K$6)</f>
        <v>69.75</v>
      </c>
      <c r="H319" t="s">
        <v>742</v>
      </c>
      <c r="I319" s="8">
        <v>5.2696860794618994</v>
      </c>
      <c r="J319" s="9">
        <f>I319*F319/100</f>
        <v>1.5940800390372245</v>
      </c>
      <c r="K319" s="9">
        <f>I319*G319/100</f>
        <v>3.6756060404246749</v>
      </c>
    </row>
    <row r="320" spans="1:11" x14ac:dyDescent="0.2">
      <c r="A320" s="7" t="s">
        <v>711</v>
      </c>
      <c r="B320" s="5" t="str">
        <f t="shared" si="4"/>
        <v>SMEWK169606</v>
      </c>
      <c r="C320" s="5" t="s">
        <v>712</v>
      </c>
      <c r="D320" t="s">
        <v>745</v>
      </c>
      <c r="E320">
        <f>VLOOKUP(A320,RES!A$2:C$333,3,0)</f>
        <v>5</v>
      </c>
      <c r="F320">
        <f>SUMIF(Urb.levels!A$2:A$6,E320,Urb.levels!J$2:J$6)</f>
        <v>30.25</v>
      </c>
      <c r="G320">
        <f>SUMIF(Urb.levels!A$2:A$6,E320,Urb.levels!K$2:K$6)</f>
        <v>69.75</v>
      </c>
      <c r="H320" t="s">
        <v>742</v>
      </c>
      <c r="I320" s="8">
        <v>44.27821596035669</v>
      </c>
      <c r="J320" s="9">
        <f>I320*F320/100</f>
        <v>13.394160328007899</v>
      </c>
      <c r="K320" s="9">
        <f>I320*G320/100</f>
        <v>30.88405563234879</v>
      </c>
    </row>
    <row r="321" spans="1:11" x14ac:dyDescent="0.2">
      <c r="A321" s="7" t="s">
        <v>713</v>
      </c>
      <c r="B321" s="5" t="str">
        <f t="shared" si="4"/>
        <v>SMEWK194200</v>
      </c>
      <c r="C321" s="5" t="s">
        <v>714</v>
      </c>
      <c r="D321" t="s">
        <v>745</v>
      </c>
      <c r="E321">
        <f>VLOOKUP(A321,RES!A$2:C$333,3,0)</f>
        <v>1</v>
      </c>
      <c r="F321">
        <f>SUMIF(Urb.levels!A$2:A$6,E321,Urb.levels!J$2:J$6)</f>
        <v>53.29</v>
      </c>
      <c r="G321">
        <f>SUMIF(Urb.levels!A$2:A$6,E321,Urb.levels!K$2:K$6)</f>
        <v>46.71</v>
      </c>
      <c r="H321" t="s">
        <v>742</v>
      </c>
      <c r="I321" s="8">
        <v>59.83021634120766</v>
      </c>
      <c r="J321" s="9">
        <f>I321*F321/100</f>
        <v>31.88352228822956</v>
      </c>
      <c r="K321" s="9">
        <f>I321*G321/100</f>
        <v>27.946694052978099</v>
      </c>
    </row>
    <row r="322" spans="1:11" x14ac:dyDescent="0.2">
      <c r="A322" s="7" t="s">
        <v>715</v>
      </c>
      <c r="B322" s="5" t="str">
        <f t="shared" si="4"/>
        <v>SMEWK194201</v>
      </c>
      <c r="C322" s="5" t="s">
        <v>716</v>
      </c>
      <c r="D322" t="s">
        <v>745</v>
      </c>
      <c r="E322">
        <f>VLOOKUP(A322,RES!A$2:C$333,3,0)</f>
        <v>2</v>
      </c>
      <c r="F322">
        <f>SUMIF(Urb.levels!A$2:A$6,E322,Urb.levels!J$2:J$6)</f>
        <v>35.26</v>
      </c>
      <c r="G322">
        <f>SUMIF(Urb.levels!A$2:A$6,E322,Urb.levels!K$2:K$6)</f>
        <v>64.739999999999995</v>
      </c>
      <c r="H322" t="s">
        <v>742</v>
      </c>
      <c r="I322" s="8">
        <v>55.460232763117304</v>
      </c>
      <c r="J322" s="9">
        <f>I322*F322/100</f>
        <v>19.555278072275158</v>
      </c>
      <c r="K322" s="9">
        <f>I322*G322/100</f>
        <v>35.904954690842139</v>
      </c>
    </row>
    <row r="323" spans="1:11" x14ac:dyDescent="0.2">
      <c r="A323" s="7" t="s">
        <v>717</v>
      </c>
      <c r="B323" s="5" t="str">
        <f t="shared" ref="B323:B326" si="5">"SME"&amp;A323</f>
        <v>SMEWK194202</v>
      </c>
      <c r="C323" s="5" t="s">
        <v>718</v>
      </c>
      <c r="D323" t="s">
        <v>745</v>
      </c>
      <c r="E323">
        <f>VLOOKUP(A323,RES!A$2:C$333,3,0)</f>
        <v>2</v>
      </c>
      <c r="F323">
        <f>SUMIF(Urb.levels!A$2:A$6,E323,Urb.levels!J$2:J$6)</f>
        <v>35.26</v>
      </c>
      <c r="G323">
        <f>SUMIF(Urb.levels!A$2:A$6,E323,Urb.levels!K$2:K$6)</f>
        <v>64.739999999999995</v>
      </c>
      <c r="H323" t="s">
        <v>742</v>
      </c>
      <c r="I323" s="8">
        <v>36.502215769931205</v>
      </c>
      <c r="J323" s="9">
        <f>I323*F323/100</f>
        <v>12.870681280477744</v>
      </c>
      <c r="K323" s="9">
        <f>I323*G323/100</f>
        <v>23.631534489453461</v>
      </c>
    </row>
    <row r="324" spans="1:11" x14ac:dyDescent="0.2">
      <c r="A324" s="7" t="s">
        <v>719</v>
      </c>
      <c r="B324" s="5" t="str">
        <f t="shared" si="5"/>
        <v>SMEWK194203</v>
      </c>
      <c r="C324" s="5" t="s">
        <v>720</v>
      </c>
      <c r="D324" t="s">
        <v>745</v>
      </c>
      <c r="E324">
        <f>VLOOKUP(A324,RES!A$2:C$333,3,0)</f>
        <v>2</v>
      </c>
      <c r="F324">
        <f>SUMIF(Urb.levels!A$2:A$6,E324,Urb.levels!J$2:J$6)</f>
        <v>35.26</v>
      </c>
      <c r="G324">
        <f>SUMIF(Urb.levels!A$2:A$6,E324,Urb.levels!K$2:K$6)</f>
        <v>64.739999999999995</v>
      </c>
      <c r="H324" t="s">
        <v>742</v>
      </c>
      <c r="I324" s="8">
        <v>114.4550110673371</v>
      </c>
      <c r="J324" s="9">
        <f>I324*F324/100</f>
        <v>40.356836902343055</v>
      </c>
      <c r="K324" s="9">
        <f>I324*G324/100</f>
        <v>74.098174164994035</v>
      </c>
    </row>
    <row r="325" spans="1:11" x14ac:dyDescent="0.2">
      <c r="A325" s="7" t="s">
        <v>721</v>
      </c>
      <c r="B325" s="5" t="str">
        <f t="shared" si="5"/>
        <v>SMEWK194204</v>
      </c>
      <c r="C325" s="5" t="s">
        <v>722</v>
      </c>
      <c r="D325" t="s">
        <v>745</v>
      </c>
      <c r="E325">
        <f>VLOOKUP(A325,RES!A$2:C$333,3,0)</f>
        <v>5</v>
      </c>
      <c r="F325">
        <f>SUMIF(Urb.levels!A$2:A$6,E325,Urb.levels!J$2:J$6)</f>
        <v>30.25</v>
      </c>
      <c r="G325">
        <f>SUMIF(Urb.levels!A$2:A$6,E325,Urb.levels!K$2:K$6)</f>
        <v>69.75</v>
      </c>
      <c r="H325" t="s">
        <v>742</v>
      </c>
      <c r="I325" s="8">
        <v>48.840992931598088</v>
      </c>
      <c r="J325" s="9">
        <f>I325*F325/100</f>
        <v>14.774400361808421</v>
      </c>
      <c r="K325" s="9">
        <f>I325*G325/100</f>
        <v>34.06659256978967</v>
      </c>
    </row>
    <row r="326" spans="1:11" x14ac:dyDescent="0.2">
      <c r="A326" s="7" t="s">
        <v>723</v>
      </c>
      <c r="B326" s="5" t="str">
        <f t="shared" si="5"/>
        <v>SMEWK194205</v>
      </c>
      <c r="C326" s="5" t="s">
        <v>724</v>
      </c>
      <c r="D326" t="s">
        <v>745</v>
      </c>
      <c r="E326">
        <f>VLOOKUP(A326,RES!A$2:C$333,3,0)</f>
        <v>3</v>
      </c>
      <c r="F326">
        <f>SUMIF(Urb.levels!A$2:A$6,E326,Urb.levels!J$2:J$6)</f>
        <v>46.77</v>
      </c>
      <c r="G326">
        <f>SUMIF(Urb.levels!A$2:A$6,E326,Urb.levels!K$2:K$6)</f>
        <v>53.23</v>
      </c>
      <c r="H326" t="s">
        <v>742</v>
      </c>
      <c r="I326" s="8">
        <v>222.48357569630605</v>
      </c>
      <c r="J326" s="9">
        <f>I326*F326/100</f>
        <v>104.05556835316234</v>
      </c>
      <c r="K326" s="9">
        <f>I326*G326/100</f>
        <v>118.4280073431437</v>
      </c>
    </row>
  </sheetData>
  <sortState ref="A2:K326">
    <sortCondition ref="A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06D1B-E323-D24B-B37D-71C580874C80}">
  <dimension ref="A1:K13"/>
  <sheetViews>
    <sheetView workbookViewId="0">
      <selection activeCell="B4" sqref="B4"/>
    </sheetView>
  </sheetViews>
  <sheetFormatPr baseColWidth="10" defaultRowHeight="16" x14ac:dyDescent="0.2"/>
  <cols>
    <col min="4" max="4" width="12" customWidth="1"/>
    <col min="5" max="5" width="13.5" customWidth="1"/>
  </cols>
  <sheetData>
    <row r="1" spans="1:11" x14ac:dyDescent="0.2">
      <c r="A1" s="1" t="s">
        <v>731</v>
      </c>
      <c r="B1" s="1" t="s">
        <v>733</v>
      </c>
      <c r="C1" s="1" t="s">
        <v>732</v>
      </c>
      <c r="D1" s="1" t="s">
        <v>754</v>
      </c>
      <c r="E1" s="1" t="s">
        <v>753</v>
      </c>
      <c r="F1" s="1" t="s">
        <v>756</v>
      </c>
      <c r="G1" s="1" t="s">
        <v>755</v>
      </c>
      <c r="H1" s="1" t="s">
        <v>750</v>
      </c>
      <c r="I1" s="1" t="s">
        <v>749</v>
      </c>
      <c r="J1" s="1" t="s">
        <v>752</v>
      </c>
      <c r="K1" s="1" t="s">
        <v>751</v>
      </c>
    </row>
    <row r="2" spans="1:11" x14ac:dyDescent="0.2">
      <c r="A2">
        <v>1</v>
      </c>
      <c r="B2">
        <v>27.83</v>
      </c>
      <c r="C2">
        <v>18.96</v>
      </c>
      <c r="D2" s="2">
        <v>13.06</v>
      </c>
      <c r="E2" s="2">
        <v>5.9</v>
      </c>
      <c r="F2" s="2">
        <v>14.83</v>
      </c>
      <c r="G2">
        <v>13</v>
      </c>
      <c r="H2">
        <f>ROUND(D2/$C2*100,2)</f>
        <v>68.88</v>
      </c>
      <c r="I2">
        <f>ROUND(E2/$C2*100,2)</f>
        <v>31.12</v>
      </c>
      <c r="J2">
        <f>ROUND(F2/$B2*100,2)</f>
        <v>53.29</v>
      </c>
      <c r="K2">
        <f>ROUND(G2/$B2*100,2)</f>
        <v>46.71</v>
      </c>
    </row>
    <row r="3" spans="1:11" x14ac:dyDescent="0.2">
      <c r="A3">
        <v>2</v>
      </c>
      <c r="B3">
        <v>24.25</v>
      </c>
      <c r="C3">
        <v>10.8</v>
      </c>
      <c r="D3">
        <v>6.55</v>
      </c>
      <c r="E3">
        <v>4.25</v>
      </c>
      <c r="F3" s="2">
        <v>8.5500000000000007</v>
      </c>
      <c r="G3">
        <v>15.7</v>
      </c>
      <c r="H3">
        <f>ROUND(D3/$C3*100,2)</f>
        <v>60.65</v>
      </c>
      <c r="I3">
        <f>ROUND(E3/$C3*100,2)</f>
        <v>39.35</v>
      </c>
      <c r="J3">
        <f>ROUND(F3/$B3*100,2)</f>
        <v>35.26</v>
      </c>
      <c r="K3">
        <f>ROUND(G3/$B3*100,2)</f>
        <v>64.739999999999995</v>
      </c>
    </row>
    <row r="4" spans="1:11" x14ac:dyDescent="0.2">
      <c r="A4">
        <v>3</v>
      </c>
      <c r="B4">
        <v>20.100000000000001</v>
      </c>
      <c r="C4">
        <v>8.3000000000000007</v>
      </c>
      <c r="D4">
        <v>5.7</v>
      </c>
      <c r="E4">
        <v>2.6</v>
      </c>
      <c r="F4" s="2">
        <v>9.4</v>
      </c>
      <c r="G4">
        <v>10.7</v>
      </c>
      <c r="H4">
        <f>ROUND(D4/$C4*100,2)</f>
        <v>68.67</v>
      </c>
      <c r="I4">
        <f>ROUND(E4/$C4*100,2)</f>
        <v>31.33</v>
      </c>
      <c r="J4">
        <f>ROUND(F4/$B4*100,2)</f>
        <v>46.77</v>
      </c>
      <c r="K4">
        <f>ROUND(G4/$B4*100,2)</f>
        <v>53.23</v>
      </c>
    </row>
    <row r="5" spans="1:11" x14ac:dyDescent="0.2">
      <c r="A5">
        <v>4</v>
      </c>
      <c r="B5">
        <v>21.73</v>
      </c>
      <c r="C5">
        <v>20</v>
      </c>
      <c r="D5">
        <v>13.6</v>
      </c>
      <c r="E5">
        <v>6.4</v>
      </c>
      <c r="F5" s="2">
        <v>9.9</v>
      </c>
      <c r="G5">
        <v>11.83</v>
      </c>
      <c r="H5">
        <f>ROUND(D5/$C5*100,2)</f>
        <v>68</v>
      </c>
      <c r="I5">
        <f>ROUND(E5/$C5*100,2)</f>
        <v>32</v>
      </c>
      <c r="J5">
        <f>ROUND(F5/$B5*100,2)</f>
        <v>45.56</v>
      </c>
      <c r="K5">
        <f>ROUND(G5/$B5*100,2)</f>
        <v>54.44</v>
      </c>
    </row>
    <row r="6" spans="1:11" x14ac:dyDescent="0.2">
      <c r="A6">
        <v>5</v>
      </c>
      <c r="B6">
        <v>16.200000000000003</v>
      </c>
      <c r="C6">
        <v>25.200000000000003</v>
      </c>
      <c r="D6">
        <v>17.55</v>
      </c>
      <c r="E6">
        <v>7.65</v>
      </c>
      <c r="F6" s="2">
        <v>4.9000000000000004</v>
      </c>
      <c r="G6">
        <v>11.3</v>
      </c>
      <c r="H6">
        <f>ROUND(D6/$C6*100,2)</f>
        <v>69.64</v>
      </c>
      <c r="I6">
        <f>ROUND(E6/$C6*100,2)</f>
        <v>30.36</v>
      </c>
      <c r="J6">
        <f>ROUND(F6/$B6*100,2)</f>
        <v>30.25</v>
      </c>
      <c r="K6">
        <f>ROUND(G6/$B6*100,2)</f>
        <v>69.75</v>
      </c>
    </row>
    <row r="9" spans="1:11" x14ac:dyDescent="0.2">
      <c r="B9" s="2"/>
      <c r="C9" s="2"/>
      <c r="D9" s="2"/>
    </row>
    <row r="10" spans="1:11" x14ac:dyDescent="0.2">
      <c r="D10" s="2"/>
    </row>
    <row r="11" spans="1:11" x14ac:dyDescent="0.2">
      <c r="D11" s="2"/>
    </row>
    <row r="12" spans="1:11" x14ac:dyDescent="0.2">
      <c r="D12" s="2"/>
    </row>
    <row r="13" spans="1:11" x14ac:dyDescent="0.2">
      <c r="D13" s="2"/>
    </row>
  </sheetData>
  <sortState ref="A10:C14">
    <sortCondition ref="A1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CREM_data</vt:lpstr>
      <vt:lpstr>RES</vt:lpstr>
      <vt:lpstr>GFT</vt:lpstr>
      <vt:lpstr>SME</vt:lpstr>
      <vt:lpstr>Urb.levels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Rusne Sileryte</cp:lastModifiedBy>
  <dcterms:created xsi:type="dcterms:W3CDTF">2019-09-21T16:35:37Z</dcterms:created>
  <dcterms:modified xsi:type="dcterms:W3CDTF">2019-09-25T11:57:33Z</dcterms:modified>
</cp:coreProperties>
</file>